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age1" sheetId="1" r:id="rId1"/>
  </sheets>
  <definedNames>
    <definedName name="_xlnm.Print_Area" localSheetId="0">'Page1'!$A$1:$Q$152</definedName>
  </definedNames>
  <calcPr fullCalcOnLoad="1"/>
</workbook>
</file>

<file path=xl/sharedStrings.xml><?xml version="1.0" encoding="utf-8"?>
<sst xmlns="http://schemas.openxmlformats.org/spreadsheetml/2006/main" count="508" uniqueCount="120">
  <si>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</si>
  <si>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</si>
  <si>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</si>
  <si>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</si>
  <si>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</si>
  <si>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</si>
  <si>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</si>
  <si>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</si>
  <si>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</si>
  <si>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</si>
  <si>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</si>
  <si>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</si>
  <si>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</si>
  <si>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</si>
  <si>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</si>
  <si>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</si>
  <si>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</si>
  <si>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</si>
  <si>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ОМЛЕТ НАТУРАЛЬНЫЙ</t>
  </si>
  <si>
    <t>150</t>
  </si>
  <si>
    <t>268</t>
  </si>
  <si>
    <t>2021</t>
  </si>
  <si>
    <t>КАКАО С МОЛОКОМ</t>
  </si>
  <si>
    <t>180</t>
  </si>
  <si>
    <t>462</t>
  </si>
  <si>
    <t>ФРУКТЫ (ЯБЛОКИ)</t>
  </si>
  <si>
    <t>100</t>
  </si>
  <si>
    <t>112</t>
  </si>
  <si>
    <t>2013</t>
  </si>
  <si>
    <t>ХЛЕБ ПШЕНИЧНЫЙ</t>
  </si>
  <si>
    <t>40</t>
  </si>
  <si>
    <t>573</t>
  </si>
  <si>
    <t>ХЛЕБ РЖАНОЙ</t>
  </si>
  <si>
    <t>30</t>
  </si>
  <si>
    <t>574</t>
  </si>
  <si>
    <t>Итого за прием пищи:</t>
  </si>
  <si>
    <t>500</t>
  </si>
  <si>
    <t/>
  </si>
  <si>
    <t>КОТЛЕТЫ ПЕРМСКИЕ</t>
  </si>
  <si>
    <t>90</t>
  </si>
  <si>
    <t>341</t>
  </si>
  <si>
    <t>МАКАРОННЫЕ ИЗДЕЛИЯ ОТВАРНЫЕ</t>
  </si>
  <si>
    <t>256</t>
  </si>
  <si>
    <t xml:space="preserve">ЧАЙ С МОЛОКОМ </t>
  </si>
  <si>
    <t>200</t>
  </si>
  <si>
    <t>460</t>
  </si>
  <si>
    <t>20</t>
  </si>
  <si>
    <t>ПУДИНГ ТВОРОЖНЫЙ ЗАПЕЧЕННЫЙ</t>
  </si>
  <si>
    <t>285</t>
  </si>
  <si>
    <t>СМЕТАНА</t>
  </si>
  <si>
    <t>433</t>
  </si>
  <si>
    <t>470</t>
  </si>
  <si>
    <t>РЫБА ТУШЁННАЯ В ТОМАТЕ С ОВОЩАМИ</t>
  </si>
  <si>
    <t>110</t>
  </si>
  <si>
    <t>299</t>
  </si>
  <si>
    <t>ПЮРЕ КАРТОФЕЛЬНОЕ</t>
  </si>
  <si>
    <t>377</t>
  </si>
  <si>
    <t>КОНДИТЕРСКИЕ ИЗДЕЛИЯ (ВАФЛИ)</t>
  </si>
  <si>
    <t>15</t>
  </si>
  <si>
    <t>580</t>
  </si>
  <si>
    <t>2023</t>
  </si>
  <si>
    <t>БУТЕРБРОД С СЫРОМ И МАСЛОМ</t>
  </si>
  <si>
    <t>65</t>
  </si>
  <si>
    <t>КАША ПШЁННАЯ МОЛОЧНАЯ  ЖИДКАЯ</t>
  </si>
  <si>
    <t>235</t>
  </si>
  <si>
    <t>ЧАЙ С ЛИМОНОМ</t>
  </si>
  <si>
    <t>459</t>
  </si>
  <si>
    <t>РАГУ ИЗ ПТИЦЫ</t>
  </si>
  <si>
    <t>376</t>
  </si>
  <si>
    <t>КОФЕЙНЫЙ НАПИТОК С МОЛОКОМ</t>
  </si>
  <si>
    <t>465</t>
  </si>
  <si>
    <t>ГОЛУБЦЫ ЛЕНИВЫЕ</t>
  </si>
  <si>
    <t>333</t>
  </si>
  <si>
    <t>КОНДИТЕРСКОЕ ИЗДЕЛИЕ (ПЕЧЕНЬЕ)</t>
  </si>
  <si>
    <t>582</t>
  </si>
  <si>
    <t>КОТЛЕТЫ ИЛИ БИТОЧКИ РЫБНЫЕ</t>
  </si>
  <si>
    <t>307</t>
  </si>
  <si>
    <t>КАША РАССЫПЧАТАЯ РИСОВАЯ С ОВОЩАМИ</t>
  </si>
  <si>
    <t>211</t>
  </si>
  <si>
    <t>ЗАПЕКАНКА КАРТОФЕЛЬНАЯ С ПЕЧЕНЬЮ</t>
  </si>
  <si>
    <t>170</t>
  </si>
  <si>
    <t>354</t>
  </si>
  <si>
    <t>СЫР ПОЛУТВЕРДЫЙ (ПОРЦИЯМИ)</t>
  </si>
  <si>
    <t>10</t>
  </si>
  <si>
    <t>75</t>
  </si>
  <si>
    <t>Норма по СанПин:</t>
  </si>
  <si>
    <t>Б</t>
  </si>
  <si>
    <t>Ж</t>
  </si>
  <si>
    <t>У</t>
  </si>
  <si>
    <t>ККЛ</t>
  </si>
  <si>
    <t>ЗА 5ДН.</t>
  </si>
  <si>
    <t>ЗА 10 ДН.</t>
  </si>
  <si>
    <t>ИТОГО ЗА 10 ДНЕЙ:</t>
  </si>
  <si>
    <t>%</t>
  </si>
  <si>
    <t>ПОНЕДЕЛЬНИК</t>
  </si>
  <si>
    <t>Углев, г</t>
  </si>
  <si>
    <t>ЗАВТРАК</t>
  </si>
  <si>
    <t>1 день СЕЗОН: ЗИМА-ВЕСНА 7-11 л.</t>
  </si>
  <si>
    <t>ПЕРСПЕКТИВНОЕ  10 ДНЕВНОЕ МЕНЮ ЗАВТРАК 7-11 ЛЕТ СЕЗОН ЗИМНЕ-ВЕСЕННИЙ</t>
  </si>
  <si>
    <t>2 день СЕЗОН: ЗИМА-ВЕСНА 7-11 л.</t>
  </si>
  <si>
    <t>ВТОРНИК</t>
  </si>
  <si>
    <t>3 день СЕЗОН: ЗИМА-ВЕСНА 7-11 л.</t>
  </si>
  <si>
    <t>СРЕДА</t>
  </si>
  <si>
    <t>4 день СЕЗОН: ЗИМА-ВЕСНА 7-11 л.</t>
  </si>
  <si>
    <t>ЧЕТВЕРГ</t>
  </si>
  <si>
    <t>5 день СЕЗОН: ЗИМА-ВЕСНА 7-11 л.</t>
  </si>
  <si>
    <t>ПЯТНИЦА</t>
  </si>
  <si>
    <t>10 день СЕЗОН: ЗИМА-ВЕСНА 7-11 л.</t>
  </si>
  <si>
    <t>9 день СЕЗОН: ЗИМА-ВЕСНА 7-11 л.</t>
  </si>
  <si>
    <t>8 день СЕЗОН: ЗИМА-ВЕСНА 7-11 л.</t>
  </si>
  <si>
    <t>7 день СЕЗОН: ЗИМА-ВЕСНА 7-11 л.</t>
  </si>
  <si>
    <t>6 день СЕЗОН: ЗИМА-ВЕСНА 7-11 л.</t>
  </si>
  <si>
    <t>Инженер-технолог:                                                                                                                                                                                                                                                                                                      С.А. Деркач</t>
  </si>
  <si>
    <t>Генеральный директор "ОООКомбинат питания "КК""                                                                                                                                                                                                                                          М. С. Царенко</t>
  </si>
  <si>
    <t>КИСЛОМОЛОЧНЫЙ ПРОДУКТ (КЕФИР 2,5%)</t>
  </si>
  <si>
    <t>БИТОЧКИ ПО-КУБАНСКИ</t>
  </si>
  <si>
    <t>ТТК-16</t>
  </si>
  <si>
    <t>КАША РАССЫПЧАТАЯ ГРЕЧНЕВАЯ</t>
  </si>
  <si>
    <t>202</t>
  </si>
  <si>
    <t>Энерг. ценность, ккал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</si>
</sst>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2"/>
    </font>
    <font>
      <sz val="9.6"/>
      <color indexed="9"/>
      <name val="Arial"/>
      <family val="2"/>
    </font>
    <font>
      <sz val="9.6"/>
      <color indexed="10"/>
      <name val="Arial"/>
      <family val="2"/>
    </font>
    <font>
      <sz val="9.6"/>
      <color indexed="11"/>
      <name val="Arial"/>
      <family val="2"/>
    </font>
    <font>
      <b/>
      <sz val="11.4"/>
      <color indexed="12"/>
      <name val="Arial"/>
      <family val="2"/>
    </font>
    <font>
      <sz val="8.4"/>
      <color indexed="13"/>
      <name val="Arial"/>
      <family val="2"/>
    </font>
    <font>
      <sz val="7.8"/>
      <color indexed="14"/>
      <name val="Arial"/>
      <family val="2"/>
    </font>
    <font>
      <b/>
      <sz val="9.6"/>
      <color indexed="15"/>
      <name val="Arial"/>
      <family val="2"/>
    </font>
    <font>
      <sz val="7.8"/>
      <color indexed="16"/>
      <name val="Arial"/>
      <family val="2"/>
    </font>
    <font>
      <sz val="7.8"/>
      <color indexed="17"/>
      <name val="Arial"/>
      <family val="2"/>
    </font>
    <font>
      <sz val="7.8"/>
      <color indexed="18"/>
      <name val="Arial"/>
      <family val="2"/>
    </font>
    <font>
      <sz val="7.8"/>
      <color indexed="19"/>
      <name val="Arial"/>
      <family val="2"/>
    </font>
    <font>
      <sz val="7.8"/>
      <color indexed="20"/>
      <name val="Arial"/>
      <family val="2"/>
    </font>
    <font>
      <sz val="7.8"/>
      <color indexed="21"/>
      <name val="Arial"/>
      <family val="2"/>
    </font>
    <font>
      <sz val="9.6"/>
      <color indexed="22"/>
      <name val="Arial"/>
      <family val="2"/>
    </font>
    <font>
      <i/>
      <sz val="8.4"/>
      <color indexed="23"/>
      <name val="Arial"/>
      <family val="2"/>
    </font>
    <font>
      <sz val="7.8"/>
      <color indexed="24"/>
      <name val="Arial"/>
      <family val="2"/>
    </font>
    <font>
      <sz val="7.8"/>
      <color indexed="25"/>
      <name val="Arial"/>
      <family val="2"/>
    </font>
    <font>
      <sz val="9.6"/>
      <color indexed="26"/>
      <name val="Arial"/>
      <family val="2"/>
    </font>
    <font>
      <b/>
      <sz val="12"/>
      <color indexed="12"/>
      <name val="Times New Roman"/>
      <family val="1"/>
    </font>
    <font>
      <b/>
      <sz val="12"/>
      <color indexed="15"/>
      <name val="Times New Roman"/>
      <family val="1"/>
    </font>
    <font>
      <sz val="12"/>
      <color indexed="16"/>
      <name val="Times New Roman"/>
      <family val="1"/>
    </font>
    <font>
      <sz val="12"/>
      <color indexed="20"/>
      <name val="Times New Roman"/>
      <family val="1"/>
    </font>
    <font>
      <b/>
      <sz val="14"/>
      <color indexed="12"/>
      <name val="Times New Roman"/>
      <family val="1"/>
    </font>
    <font>
      <sz val="14"/>
      <color indexed="13"/>
      <name val="Times New Roman"/>
      <family val="1"/>
    </font>
    <font>
      <sz val="14"/>
      <color indexed="14"/>
      <name val="Times New Roman"/>
      <family val="1"/>
    </font>
    <font>
      <sz val="14"/>
      <color indexed="17"/>
      <name val="Times New Roman"/>
      <family val="1"/>
    </font>
    <font>
      <sz val="14"/>
      <color indexed="18"/>
      <name val="Times New Roman"/>
      <family val="1"/>
    </font>
    <font>
      <sz val="14"/>
      <color indexed="19"/>
      <name val="Times New Roman"/>
      <family val="1"/>
    </font>
    <font>
      <sz val="14"/>
      <color indexed="21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4" fontId="12" fillId="0" borderId="8">
      <alignment horizontal="right" vertical="center" wrapText="1"/>
      <protection locked="0"/>
    </xf>
    <xf numFmtId="4" fontId="13" fillId="0" borderId="8">
      <alignment horizontal="right" vertical="center" wrapText="1"/>
      <protection locked="0"/>
    </xf>
    <xf numFmtId="0" fontId="14" fillId="0" borderId="8">
      <alignment horizontal="left" vertical="center" wrapText="1"/>
      <protection locked="0"/>
    </xf>
    <xf numFmtId="4" fontId="15" fillId="0" borderId="8">
      <alignment horizontal="right" vertical="center" wrapText="1"/>
      <protection locked="0"/>
    </xf>
    <xf numFmtId="0" fontId="16" fillId="0" borderId="0">
      <alignment horizontal="center" vertical="center" wrapText="1"/>
      <protection locked="0"/>
    </xf>
    <xf numFmtId="0" fontId="17" fillId="0" borderId="0">
      <alignment horizontal="left" vertical="top" wrapText="1"/>
      <protection locked="0"/>
    </xf>
    <xf numFmtId="4" fontId="18" fillId="0" borderId="8">
      <alignment horizontal="right" vertical="center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20" fillId="0" borderId="8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62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vertical="center" wrapText="1"/>
      <protection locked="0"/>
    </xf>
    <xf numFmtId="0" fontId="24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60" applyFont="1" applyFill="1" applyBorder="1" applyAlignment="1" applyProtection="1">
      <alignment horizontal="right"/>
      <protection/>
    </xf>
    <xf numFmtId="0" fontId="33" fillId="0" borderId="13" xfId="60" applyFont="1" applyBorder="1" applyAlignment="1" applyProtection="1">
      <alignment horizontal="center"/>
      <protection/>
    </xf>
    <xf numFmtId="2" fontId="33" fillId="0" borderId="13" xfId="6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center" vertical="center" wrapText="1"/>
      <protection/>
    </xf>
    <xf numFmtId="166" fontId="0" fillId="33" borderId="13" xfId="0" applyNumberForma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166" fontId="0" fillId="34" borderId="13" xfId="0" applyNumberForma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20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Связанная ячейка" xfId="72"/>
    <cellStyle name="Текст предупреждения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2"/>
  <sheetViews>
    <sheetView tabSelected="1" zoomScalePageLayoutView="0" workbookViewId="0" topLeftCell="A135">
      <selection activeCell="V7" sqref="V7"/>
    </sheetView>
  </sheetViews>
  <sheetFormatPr defaultColWidth="9.140625" defaultRowHeight="18" customHeight="1"/>
  <cols>
    <col min="1" max="1" width="50.00390625" style="1" customWidth="1"/>
    <col min="2" max="2" width="10.57421875" style="7" customWidth="1"/>
    <col min="3" max="5" width="9.7109375" style="7" customWidth="1"/>
    <col min="6" max="6" width="12.7109375" style="7" customWidth="1"/>
    <col min="7" max="16" width="9.7109375" style="7" customWidth="1"/>
    <col min="18" max="18" width="11.57421875" style="0" bestFit="1" customWidth="1"/>
  </cols>
  <sheetData>
    <row r="2" spans="1:16" ht="18" customHeight="1">
      <c r="A2" s="39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8" customHeight="1">
      <c r="A4" s="33" t="s">
        <v>94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" customHeight="1">
      <c r="A5" s="4" t="s">
        <v>97</v>
      </c>
      <c r="B5" s="16"/>
      <c r="C5" s="8"/>
      <c r="D5" s="8"/>
      <c r="E5" s="8"/>
      <c r="F5" s="16"/>
      <c r="G5" s="8"/>
      <c r="H5" s="8"/>
      <c r="I5" s="8"/>
      <c r="J5" s="8"/>
      <c r="K5" s="8"/>
      <c r="L5" s="8"/>
      <c r="M5" s="8"/>
      <c r="N5" s="27"/>
      <c r="O5" s="27"/>
      <c r="P5" s="27"/>
    </row>
    <row r="6" spans="1:16" ht="18" customHeight="1">
      <c r="A6" s="34" t="s">
        <v>0</v>
      </c>
      <c r="B6" s="34" t="s">
        <v>1</v>
      </c>
      <c r="C6" s="36" t="s">
        <v>2</v>
      </c>
      <c r="D6" s="37"/>
      <c r="E6" s="38"/>
      <c r="F6" s="40" t="s">
        <v>119</v>
      </c>
      <c r="G6" s="36" t="s">
        <v>4</v>
      </c>
      <c r="H6" s="37"/>
      <c r="I6" s="37"/>
      <c r="J6" s="38"/>
      <c r="K6" s="36" t="s">
        <v>5</v>
      </c>
      <c r="L6" s="37"/>
      <c r="M6" s="37"/>
      <c r="N6" s="38"/>
      <c r="O6" s="34" t="s">
        <v>6</v>
      </c>
      <c r="P6" s="34" t="s">
        <v>7</v>
      </c>
    </row>
    <row r="7" spans="1:16" ht="57.75" customHeight="1">
      <c r="A7" s="35"/>
      <c r="B7" s="35"/>
      <c r="C7" s="5" t="s">
        <v>8</v>
      </c>
      <c r="D7" s="5" t="s">
        <v>9</v>
      </c>
      <c r="E7" s="5" t="s">
        <v>95</v>
      </c>
      <c r="F7" s="41"/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9" t="s">
        <v>16</v>
      </c>
      <c r="N7" s="5" t="s">
        <v>17</v>
      </c>
      <c r="O7" s="35"/>
      <c r="P7" s="35"/>
    </row>
    <row r="8" spans="1:16" ht="21.75" customHeight="1">
      <c r="A8" s="30" t="s">
        <v>96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6" ht="18" customHeight="1">
      <c r="A9" s="2" t="s">
        <v>18</v>
      </c>
      <c r="B9" s="10" t="s">
        <v>19</v>
      </c>
      <c r="C9" s="11">
        <v>12.9</v>
      </c>
      <c r="D9" s="11">
        <v>19.6</v>
      </c>
      <c r="E9" s="11">
        <v>3.2</v>
      </c>
      <c r="F9" s="11">
        <v>242.6</v>
      </c>
      <c r="G9" s="12">
        <v>0.07</v>
      </c>
      <c r="H9" s="12">
        <v>0.46</v>
      </c>
      <c r="I9" s="12">
        <v>286.44</v>
      </c>
      <c r="J9" s="13">
        <v>1.16</v>
      </c>
      <c r="K9" s="13">
        <v>115.5</v>
      </c>
      <c r="L9" s="13">
        <v>18.48</v>
      </c>
      <c r="M9" s="12">
        <v>224.07</v>
      </c>
      <c r="N9" s="13">
        <v>2.43</v>
      </c>
      <c r="O9" s="6" t="s">
        <v>20</v>
      </c>
      <c r="P9" s="6" t="s">
        <v>21</v>
      </c>
    </row>
    <row r="10" spans="1:16" ht="18" customHeight="1">
      <c r="A10" s="2" t="s">
        <v>22</v>
      </c>
      <c r="B10" s="10" t="s">
        <v>23</v>
      </c>
      <c r="C10" s="11">
        <v>3</v>
      </c>
      <c r="D10" s="11">
        <v>2.6</v>
      </c>
      <c r="E10" s="11">
        <v>12.4</v>
      </c>
      <c r="F10" s="11">
        <v>84.6</v>
      </c>
      <c r="G10" s="12">
        <v>0.27</v>
      </c>
      <c r="H10" s="12">
        <v>0.63</v>
      </c>
      <c r="I10" s="12">
        <v>17.1</v>
      </c>
      <c r="J10" s="13">
        <v>0.01</v>
      </c>
      <c r="K10" s="13">
        <v>100.17</v>
      </c>
      <c r="L10" s="13">
        <v>20.07</v>
      </c>
      <c r="M10" s="12">
        <v>81.99</v>
      </c>
      <c r="N10" s="13">
        <v>0.59</v>
      </c>
      <c r="O10" s="6" t="s">
        <v>24</v>
      </c>
      <c r="P10" s="6" t="s">
        <v>21</v>
      </c>
    </row>
    <row r="11" spans="1:16" ht="18" customHeight="1">
      <c r="A11" s="2" t="s">
        <v>25</v>
      </c>
      <c r="B11" s="10" t="s">
        <v>26</v>
      </c>
      <c r="C11" s="11">
        <v>0.4</v>
      </c>
      <c r="D11" s="11">
        <v>0.4</v>
      </c>
      <c r="E11" s="11">
        <v>9.8</v>
      </c>
      <c r="F11" s="11">
        <v>47</v>
      </c>
      <c r="G11" s="12">
        <v>0.03</v>
      </c>
      <c r="H11" s="12">
        <v>10</v>
      </c>
      <c r="I11" s="12">
        <v>0</v>
      </c>
      <c r="J11" s="13">
        <v>0.2</v>
      </c>
      <c r="K11" s="13">
        <v>16</v>
      </c>
      <c r="L11" s="13">
        <v>9</v>
      </c>
      <c r="M11" s="12">
        <v>11</v>
      </c>
      <c r="N11" s="13">
        <v>2.2</v>
      </c>
      <c r="O11" s="6" t="s">
        <v>27</v>
      </c>
      <c r="P11" s="6" t="s">
        <v>28</v>
      </c>
    </row>
    <row r="12" spans="1:16" ht="18" customHeight="1">
      <c r="A12" s="2" t="s">
        <v>29</v>
      </c>
      <c r="B12" s="10" t="s">
        <v>30</v>
      </c>
      <c r="C12" s="11">
        <v>3</v>
      </c>
      <c r="D12" s="11">
        <v>0.3</v>
      </c>
      <c r="E12" s="11">
        <v>19.6</v>
      </c>
      <c r="F12" s="11">
        <v>93.1</v>
      </c>
      <c r="G12" s="12">
        <v>0.04</v>
      </c>
      <c r="H12" s="12">
        <v>0</v>
      </c>
      <c r="I12" s="12">
        <v>0</v>
      </c>
      <c r="J12" s="13">
        <v>0.44</v>
      </c>
      <c r="K12" s="13">
        <v>7.97</v>
      </c>
      <c r="L12" s="13">
        <v>5.57</v>
      </c>
      <c r="M12" s="12">
        <v>25.88</v>
      </c>
      <c r="N12" s="13">
        <v>0.44</v>
      </c>
      <c r="O12" s="6" t="s">
        <v>31</v>
      </c>
      <c r="P12" s="6" t="s">
        <v>21</v>
      </c>
    </row>
    <row r="13" spans="1:16" ht="18" customHeight="1">
      <c r="A13" s="2" t="s">
        <v>32</v>
      </c>
      <c r="B13" s="10" t="s">
        <v>33</v>
      </c>
      <c r="C13" s="11">
        <v>2.4</v>
      </c>
      <c r="D13" s="11">
        <v>0.5</v>
      </c>
      <c r="E13" s="11">
        <v>12.1</v>
      </c>
      <c r="F13" s="11">
        <v>62.1</v>
      </c>
      <c r="G13" s="12">
        <v>0.08</v>
      </c>
      <c r="H13" s="12">
        <v>0</v>
      </c>
      <c r="I13" s="12">
        <v>0</v>
      </c>
      <c r="J13" s="13">
        <v>0.69</v>
      </c>
      <c r="K13" s="13">
        <v>9.95</v>
      </c>
      <c r="L13" s="13">
        <v>19.91</v>
      </c>
      <c r="M13" s="12">
        <v>70.55</v>
      </c>
      <c r="N13" s="13">
        <v>1.32</v>
      </c>
      <c r="O13" s="6" t="s">
        <v>34</v>
      </c>
      <c r="P13" s="6" t="s">
        <v>21</v>
      </c>
    </row>
    <row r="14" spans="1:16" ht="18" customHeight="1">
      <c r="A14" s="3" t="s">
        <v>35</v>
      </c>
      <c r="B14" s="9" t="s">
        <v>36</v>
      </c>
      <c r="C14" s="14">
        <f>SUM(C9:C13)</f>
        <v>21.7</v>
      </c>
      <c r="D14" s="14">
        <f aca="true" t="shared" si="0" ref="D14:N14">SUM(D9:D13)</f>
        <v>23.400000000000002</v>
      </c>
      <c r="E14" s="14">
        <f t="shared" si="0"/>
        <v>57.1</v>
      </c>
      <c r="F14" s="14">
        <f t="shared" si="0"/>
        <v>529.4</v>
      </c>
      <c r="G14" s="14">
        <f t="shared" si="0"/>
        <v>0.49</v>
      </c>
      <c r="H14" s="14">
        <f t="shared" si="0"/>
        <v>11.09</v>
      </c>
      <c r="I14" s="14">
        <f t="shared" si="0"/>
        <v>303.54</v>
      </c>
      <c r="J14" s="14">
        <f t="shared" si="0"/>
        <v>2.5</v>
      </c>
      <c r="K14" s="14">
        <f t="shared" si="0"/>
        <v>249.59</v>
      </c>
      <c r="L14" s="14">
        <f t="shared" si="0"/>
        <v>73.03</v>
      </c>
      <c r="M14" s="14">
        <f t="shared" si="0"/>
        <v>413.49</v>
      </c>
      <c r="N14" s="14">
        <f t="shared" si="0"/>
        <v>6.980000000000001</v>
      </c>
      <c r="O14" s="15" t="s">
        <v>37</v>
      </c>
      <c r="P14" s="15" t="s">
        <v>37</v>
      </c>
    </row>
    <row r="15" spans="1:16" ht="18" customHeight="1">
      <c r="A15" s="17" t="s">
        <v>85</v>
      </c>
      <c r="B15" s="18">
        <v>500</v>
      </c>
      <c r="C15" s="19">
        <v>19.25</v>
      </c>
      <c r="D15" s="19">
        <v>19.75</v>
      </c>
      <c r="E15" s="19">
        <v>83.75</v>
      </c>
      <c r="F15" s="19">
        <v>587.5</v>
      </c>
      <c r="G15" s="19">
        <v>0.3</v>
      </c>
      <c r="H15" s="19">
        <v>15</v>
      </c>
      <c r="I15" s="19">
        <v>175</v>
      </c>
      <c r="J15" s="19">
        <v>2.5</v>
      </c>
      <c r="K15" s="19">
        <v>302.5</v>
      </c>
      <c r="L15" s="19">
        <v>412</v>
      </c>
      <c r="M15" s="19">
        <v>62.5</v>
      </c>
      <c r="N15" s="19">
        <v>3</v>
      </c>
      <c r="O15" s="15" t="s">
        <v>37</v>
      </c>
      <c r="P15" s="15" t="s">
        <v>37</v>
      </c>
    </row>
    <row r="18" spans="1:16" ht="18" customHeight="1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8" customHeight="1">
      <c r="A19" s="4" t="s">
        <v>99</v>
      </c>
      <c r="B19" s="16"/>
      <c r="C19" s="8"/>
      <c r="D19" s="8"/>
      <c r="E19" s="8"/>
      <c r="F19" s="16"/>
      <c r="G19" s="8"/>
      <c r="H19" s="8"/>
      <c r="I19" s="8"/>
      <c r="J19" s="8"/>
      <c r="K19" s="8"/>
      <c r="L19" s="8"/>
      <c r="M19" s="8"/>
      <c r="N19" s="27"/>
      <c r="O19" s="27"/>
      <c r="P19" s="27"/>
    </row>
    <row r="20" spans="1:16" ht="18" customHeight="1">
      <c r="A20" s="34" t="s">
        <v>0</v>
      </c>
      <c r="B20" s="34" t="s">
        <v>1</v>
      </c>
      <c r="C20" s="36" t="s">
        <v>2</v>
      </c>
      <c r="D20" s="37"/>
      <c r="E20" s="38"/>
      <c r="F20" s="40" t="s">
        <v>119</v>
      </c>
      <c r="G20" s="36" t="s">
        <v>4</v>
      </c>
      <c r="H20" s="37"/>
      <c r="I20" s="37"/>
      <c r="J20" s="38"/>
      <c r="K20" s="36" t="s">
        <v>5</v>
      </c>
      <c r="L20" s="37"/>
      <c r="M20" s="37"/>
      <c r="N20" s="38"/>
      <c r="O20" s="34" t="s">
        <v>6</v>
      </c>
      <c r="P20" s="34" t="s">
        <v>7</v>
      </c>
    </row>
    <row r="21" spans="1:16" ht="57.75" customHeight="1">
      <c r="A21" s="35"/>
      <c r="B21" s="35"/>
      <c r="C21" s="5" t="s">
        <v>8</v>
      </c>
      <c r="D21" s="5" t="s">
        <v>9</v>
      </c>
      <c r="E21" s="5" t="s">
        <v>95</v>
      </c>
      <c r="F21" s="41"/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9" t="s">
        <v>16</v>
      </c>
      <c r="N21" s="5" t="s">
        <v>17</v>
      </c>
      <c r="O21" s="35"/>
      <c r="P21" s="35"/>
    </row>
    <row r="22" spans="1:16" ht="21.75" customHeight="1">
      <c r="A22" s="30" t="s">
        <v>96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1:16" ht="18" customHeight="1">
      <c r="A23" s="2" t="s">
        <v>38</v>
      </c>
      <c r="B23" s="10" t="s">
        <v>39</v>
      </c>
      <c r="C23" s="11">
        <v>14.4</v>
      </c>
      <c r="D23" s="11">
        <v>14</v>
      </c>
      <c r="E23" s="11">
        <v>10.8</v>
      </c>
      <c r="F23" s="11">
        <v>227.7</v>
      </c>
      <c r="G23" s="12">
        <v>0.13</v>
      </c>
      <c r="H23" s="12">
        <v>0</v>
      </c>
      <c r="I23" s="12">
        <v>42.3</v>
      </c>
      <c r="J23" s="13">
        <v>1.26</v>
      </c>
      <c r="K23" s="13">
        <v>45</v>
      </c>
      <c r="L23" s="13">
        <v>20.7</v>
      </c>
      <c r="M23" s="12">
        <v>153</v>
      </c>
      <c r="N23" s="13">
        <v>2.48</v>
      </c>
      <c r="O23" s="6" t="s">
        <v>40</v>
      </c>
      <c r="P23" s="6" t="s">
        <v>21</v>
      </c>
    </row>
    <row r="24" spans="1:16" ht="18" customHeight="1">
      <c r="A24" s="2" t="s">
        <v>41</v>
      </c>
      <c r="B24" s="10" t="s">
        <v>19</v>
      </c>
      <c r="C24" s="11">
        <v>5.6</v>
      </c>
      <c r="D24" s="11">
        <v>5</v>
      </c>
      <c r="E24" s="11">
        <v>29.6</v>
      </c>
      <c r="F24" s="11">
        <v>184.5</v>
      </c>
      <c r="G24" s="12">
        <v>0.06</v>
      </c>
      <c r="H24" s="12">
        <v>0</v>
      </c>
      <c r="I24" s="12">
        <v>31.5</v>
      </c>
      <c r="J24" s="13">
        <v>0.75</v>
      </c>
      <c r="K24" s="13">
        <v>12</v>
      </c>
      <c r="L24" s="13">
        <v>7.5</v>
      </c>
      <c r="M24" s="12">
        <v>45</v>
      </c>
      <c r="N24" s="13">
        <v>1.05</v>
      </c>
      <c r="O24" s="6" t="s">
        <v>42</v>
      </c>
      <c r="P24" s="6" t="s">
        <v>21</v>
      </c>
    </row>
    <row r="25" spans="1:16" ht="18" customHeight="1">
      <c r="A25" s="2" t="s">
        <v>29</v>
      </c>
      <c r="B25" s="10" t="s">
        <v>30</v>
      </c>
      <c r="C25" s="11">
        <v>3</v>
      </c>
      <c r="D25" s="11">
        <v>0.3</v>
      </c>
      <c r="E25" s="11">
        <v>19.6</v>
      </c>
      <c r="F25" s="11">
        <v>93.4</v>
      </c>
      <c r="G25" s="12">
        <v>0.04</v>
      </c>
      <c r="H25" s="12">
        <v>0</v>
      </c>
      <c r="I25" s="12">
        <v>0</v>
      </c>
      <c r="J25" s="13">
        <v>0.44</v>
      </c>
      <c r="K25" s="13">
        <v>7.98</v>
      </c>
      <c r="L25" s="13">
        <v>5.59</v>
      </c>
      <c r="M25" s="12">
        <v>25.94</v>
      </c>
      <c r="N25" s="13">
        <v>0.44</v>
      </c>
      <c r="O25" s="6" t="s">
        <v>31</v>
      </c>
      <c r="P25" s="6" t="s">
        <v>21</v>
      </c>
    </row>
    <row r="26" spans="1:16" ht="18" customHeight="1">
      <c r="A26" s="2" t="s">
        <v>32</v>
      </c>
      <c r="B26" s="10" t="s">
        <v>46</v>
      </c>
      <c r="C26" s="11">
        <v>1.6</v>
      </c>
      <c r="D26" s="11">
        <v>0.3</v>
      </c>
      <c r="E26" s="11">
        <v>8.1</v>
      </c>
      <c r="F26" s="11">
        <v>41.4</v>
      </c>
      <c r="G26" s="12">
        <v>0.05</v>
      </c>
      <c r="H26" s="12">
        <v>0</v>
      </c>
      <c r="I26" s="12">
        <v>0</v>
      </c>
      <c r="J26" s="13">
        <v>0.46</v>
      </c>
      <c r="K26" s="13">
        <v>6.63</v>
      </c>
      <c r="L26" s="13">
        <v>13.27</v>
      </c>
      <c r="M26" s="12">
        <v>47.03</v>
      </c>
      <c r="N26" s="13">
        <v>0.88</v>
      </c>
      <c r="O26" s="6" t="s">
        <v>34</v>
      </c>
      <c r="P26" s="6" t="s">
        <v>21</v>
      </c>
    </row>
    <row r="27" spans="1:16" s="29" customFormat="1" ht="18" customHeight="1">
      <c r="A27" s="2" t="s">
        <v>114</v>
      </c>
      <c r="B27" s="10" t="s">
        <v>44</v>
      </c>
      <c r="C27" s="11">
        <v>5.8</v>
      </c>
      <c r="D27" s="11">
        <v>5</v>
      </c>
      <c r="E27" s="11">
        <v>8</v>
      </c>
      <c r="F27" s="11">
        <v>100.9</v>
      </c>
      <c r="G27" s="12">
        <v>0.08</v>
      </c>
      <c r="H27" s="12">
        <v>1.4</v>
      </c>
      <c r="I27" s="12">
        <v>0.04</v>
      </c>
      <c r="J27" s="13">
        <v>0</v>
      </c>
      <c r="K27" s="13">
        <v>240.56</v>
      </c>
      <c r="L27" s="13">
        <v>28.07</v>
      </c>
      <c r="M27" s="12">
        <v>180.42</v>
      </c>
      <c r="N27" s="13">
        <v>0.2</v>
      </c>
      <c r="O27" s="6" t="s">
        <v>51</v>
      </c>
      <c r="P27" s="6" t="s">
        <v>21</v>
      </c>
    </row>
    <row r="28" spans="1:16" ht="18" customHeight="1">
      <c r="A28" s="3" t="s">
        <v>35</v>
      </c>
      <c r="B28" s="9">
        <f>B23+B24+B25+B26+B27</f>
        <v>500</v>
      </c>
      <c r="C28" s="14">
        <f>SUM(C23:C27)</f>
        <v>30.400000000000002</v>
      </c>
      <c r="D28" s="14">
        <f aca="true" t="shared" si="1" ref="D28:N28">SUM(D23:D27)</f>
        <v>24.6</v>
      </c>
      <c r="E28" s="14">
        <f t="shared" si="1"/>
        <v>76.10000000000001</v>
      </c>
      <c r="F28" s="14">
        <f t="shared" si="1"/>
        <v>647.9</v>
      </c>
      <c r="G28" s="14">
        <f t="shared" si="1"/>
        <v>0.36000000000000004</v>
      </c>
      <c r="H28" s="14">
        <f t="shared" si="1"/>
        <v>1.4</v>
      </c>
      <c r="I28" s="14">
        <f t="shared" si="1"/>
        <v>73.84</v>
      </c>
      <c r="J28" s="14">
        <f t="shared" si="1"/>
        <v>2.9099999999999997</v>
      </c>
      <c r="K28" s="14">
        <f t="shared" si="1"/>
        <v>312.17</v>
      </c>
      <c r="L28" s="14">
        <f t="shared" si="1"/>
        <v>75.13</v>
      </c>
      <c r="M28" s="14">
        <f t="shared" si="1"/>
        <v>451.39</v>
      </c>
      <c r="N28" s="14">
        <f t="shared" si="1"/>
        <v>5.050000000000001</v>
      </c>
      <c r="O28" s="15" t="s">
        <v>37</v>
      </c>
      <c r="P28" s="15" t="s">
        <v>37</v>
      </c>
    </row>
    <row r="29" spans="1:16" ht="18" customHeight="1">
      <c r="A29" s="17" t="s">
        <v>85</v>
      </c>
      <c r="B29" s="18">
        <v>500</v>
      </c>
      <c r="C29" s="19">
        <v>19.25</v>
      </c>
      <c r="D29" s="19">
        <v>19.75</v>
      </c>
      <c r="E29" s="19">
        <v>83.75</v>
      </c>
      <c r="F29" s="19">
        <v>587.5</v>
      </c>
      <c r="G29" s="19">
        <v>0.3</v>
      </c>
      <c r="H29" s="19">
        <v>15</v>
      </c>
      <c r="I29" s="19">
        <v>175</v>
      </c>
      <c r="J29" s="19">
        <v>2.5</v>
      </c>
      <c r="K29" s="19">
        <v>302.5</v>
      </c>
      <c r="L29" s="19">
        <v>412</v>
      </c>
      <c r="M29" s="19">
        <v>62.5</v>
      </c>
      <c r="N29" s="19">
        <v>3</v>
      </c>
      <c r="O29" s="15" t="s">
        <v>37</v>
      </c>
      <c r="P29" s="15" t="s">
        <v>37</v>
      </c>
    </row>
    <row r="33" spans="1:16" ht="18" customHeight="1">
      <c r="A33" s="33" t="s">
        <v>102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8" customHeight="1">
      <c r="A34" s="4" t="s">
        <v>101</v>
      </c>
      <c r="B34" s="16"/>
      <c r="C34" s="8"/>
      <c r="D34" s="8"/>
      <c r="E34" s="8"/>
      <c r="F34" s="16"/>
      <c r="G34" s="8"/>
      <c r="H34" s="8"/>
      <c r="I34" s="8"/>
      <c r="J34" s="8"/>
      <c r="K34" s="8"/>
      <c r="L34" s="8"/>
      <c r="M34" s="8"/>
      <c r="N34" s="27"/>
      <c r="O34" s="27"/>
      <c r="P34" s="27"/>
    </row>
    <row r="35" spans="1:16" ht="18" customHeight="1">
      <c r="A35" s="34" t="s">
        <v>0</v>
      </c>
      <c r="B35" s="34" t="s">
        <v>1</v>
      </c>
      <c r="C35" s="36" t="s">
        <v>2</v>
      </c>
      <c r="D35" s="37"/>
      <c r="E35" s="38"/>
      <c r="F35" s="40" t="s">
        <v>3</v>
      </c>
      <c r="G35" s="36" t="s">
        <v>4</v>
      </c>
      <c r="H35" s="37"/>
      <c r="I35" s="37"/>
      <c r="J35" s="38"/>
      <c r="K35" s="36" t="s">
        <v>5</v>
      </c>
      <c r="L35" s="37"/>
      <c r="M35" s="37"/>
      <c r="N35" s="38"/>
      <c r="O35" s="34" t="s">
        <v>6</v>
      </c>
      <c r="P35" s="34" t="s">
        <v>7</v>
      </c>
    </row>
    <row r="36" spans="1:16" ht="57.75" customHeight="1">
      <c r="A36" s="35"/>
      <c r="B36" s="35"/>
      <c r="C36" s="5" t="s">
        <v>8</v>
      </c>
      <c r="D36" s="5" t="s">
        <v>9</v>
      </c>
      <c r="E36" s="5" t="s">
        <v>95</v>
      </c>
      <c r="F36" s="41"/>
      <c r="G36" s="5" t="s">
        <v>10</v>
      </c>
      <c r="H36" s="5" t="s">
        <v>11</v>
      </c>
      <c r="I36" s="5" t="s">
        <v>12</v>
      </c>
      <c r="J36" s="5" t="s">
        <v>13</v>
      </c>
      <c r="K36" s="5" t="s">
        <v>14</v>
      </c>
      <c r="L36" s="5" t="s">
        <v>15</v>
      </c>
      <c r="M36" s="9" t="s">
        <v>16</v>
      </c>
      <c r="N36" s="5" t="s">
        <v>17</v>
      </c>
      <c r="O36" s="35"/>
      <c r="P36" s="35"/>
    </row>
    <row r="37" spans="1:16" ht="21.75" customHeight="1">
      <c r="A37" s="30" t="s">
        <v>96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</row>
    <row r="38" spans="1:16" ht="18" customHeight="1">
      <c r="A38" s="2" t="s">
        <v>47</v>
      </c>
      <c r="B38" s="10" t="s">
        <v>19</v>
      </c>
      <c r="C38" s="11">
        <v>22.6</v>
      </c>
      <c r="D38" s="11">
        <v>8</v>
      </c>
      <c r="E38" s="11">
        <v>30.9</v>
      </c>
      <c r="F38" s="11">
        <v>285</v>
      </c>
      <c r="G38" s="12">
        <v>0.12</v>
      </c>
      <c r="H38" s="12">
        <v>0.3</v>
      </c>
      <c r="I38" s="12">
        <v>66.83</v>
      </c>
      <c r="J38" s="13">
        <v>0.9</v>
      </c>
      <c r="K38" s="13">
        <v>218.45</v>
      </c>
      <c r="L38" s="13">
        <v>36.91</v>
      </c>
      <c r="M38" s="12">
        <v>313.22</v>
      </c>
      <c r="N38" s="13">
        <v>1.52</v>
      </c>
      <c r="O38" s="6" t="s">
        <v>48</v>
      </c>
      <c r="P38" s="6" t="s">
        <v>21</v>
      </c>
    </row>
    <row r="39" spans="1:16" ht="18" customHeight="1">
      <c r="A39" s="2" t="s">
        <v>49</v>
      </c>
      <c r="B39" s="10" t="s">
        <v>46</v>
      </c>
      <c r="C39" s="11">
        <v>0.5</v>
      </c>
      <c r="D39" s="11">
        <v>3</v>
      </c>
      <c r="E39" s="11">
        <v>0.7</v>
      </c>
      <c r="F39" s="11">
        <v>31.7</v>
      </c>
      <c r="G39" s="12">
        <v>0.01</v>
      </c>
      <c r="H39" s="12">
        <v>0.04</v>
      </c>
      <c r="I39" s="12">
        <v>19.1</v>
      </c>
      <c r="J39" s="13">
        <v>0.06</v>
      </c>
      <c r="K39" s="13">
        <v>15.92</v>
      </c>
      <c r="L39" s="13">
        <v>1.63</v>
      </c>
      <c r="M39" s="12">
        <v>10.43</v>
      </c>
      <c r="N39" s="13">
        <v>0.03</v>
      </c>
      <c r="O39" s="6" t="s">
        <v>50</v>
      </c>
      <c r="P39" s="6" t="s">
        <v>21</v>
      </c>
    </row>
    <row r="40" spans="1:16" ht="18" customHeight="1">
      <c r="A40" s="2" t="s">
        <v>25</v>
      </c>
      <c r="B40" s="10" t="s">
        <v>26</v>
      </c>
      <c r="C40" s="11">
        <v>0.4</v>
      </c>
      <c r="D40" s="11">
        <v>0.4</v>
      </c>
      <c r="E40" s="11">
        <v>9.8</v>
      </c>
      <c r="F40" s="11">
        <v>47</v>
      </c>
      <c r="G40" s="12">
        <v>0.03</v>
      </c>
      <c r="H40" s="12">
        <v>10</v>
      </c>
      <c r="I40" s="12">
        <v>0</v>
      </c>
      <c r="J40" s="13">
        <v>0.2</v>
      </c>
      <c r="K40" s="13">
        <v>16</v>
      </c>
      <c r="L40" s="13">
        <v>9</v>
      </c>
      <c r="M40" s="12">
        <v>11</v>
      </c>
      <c r="N40" s="13">
        <v>2.2</v>
      </c>
      <c r="O40" s="6" t="s">
        <v>27</v>
      </c>
      <c r="P40" s="6" t="s">
        <v>28</v>
      </c>
    </row>
    <row r="41" spans="1:16" s="29" customFormat="1" ht="18" customHeight="1">
      <c r="A41" s="2" t="s">
        <v>43</v>
      </c>
      <c r="B41" s="10" t="s">
        <v>44</v>
      </c>
      <c r="C41" s="11">
        <v>1.6</v>
      </c>
      <c r="D41" s="11">
        <v>1.3</v>
      </c>
      <c r="E41" s="11">
        <v>11.5</v>
      </c>
      <c r="F41" s="11">
        <v>64</v>
      </c>
      <c r="G41" s="12">
        <v>0.02</v>
      </c>
      <c r="H41" s="12">
        <v>0.3</v>
      </c>
      <c r="I41" s="12">
        <v>9.5</v>
      </c>
      <c r="J41" s="13">
        <v>0</v>
      </c>
      <c r="K41" s="13">
        <v>59.1</v>
      </c>
      <c r="L41" s="13">
        <v>10.5</v>
      </c>
      <c r="M41" s="12">
        <v>45.9</v>
      </c>
      <c r="N41" s="13">
        <v>0.87</v>
      </c>
      <c r="O41" s="6" t="s">
        <v>45</v>
      </c>
      <c r="P41" s="6" t="s">
        <v>21</v>
      </c>
    </row>
    <row r="42" spans="1:16" ht="18" customHeight="1">
      <c r="A42" s="2" t="s">
        <v>29</v>
      </c>
      <c r="B42" s="10" t="s">
        <v>33</v>
      </c>
      <c r="C42" s="11">
        <v>2.3</v>
      </c>
      <c r="D42" s="11">
        <v>0.2</v>
      </c>
      <c r="E42" s="11">
        <v>14.8</v>
      </c>
      <c r="F42" s="11">
        <v>70.4</v>
      </c>
      <c r="G42" s="12">
        <v>0.03</v>
      </c>
      <c r="H42" s="12">
        <v>0</v>
      </c>
      <c r="I42" s="12">
        <v>0</v>
      </c>
      <c r="J42" s="13">
        <v>0.33</v>
      </c>
      <c r="K42" s="13">
        <v>6.02</v>
      </c>
      <c r="L42" s="13">
        <v>4.22</v>
      </c>
      <c r="M42" s="12">
        <v>19.56</v>
      </c>
      <c r="N42" s="13">
        <v>0.33</v>
      </c>
      <c r="O42" s="6" t="s">
        <v>31</v>
      </c>
      <c r="P42" s="6" t="s">
        <v>21</v>
      </c>
    </row>
    <row r="43" spans="1:16" ht="18" customHeight="1">
      <c r="A43" s="3" t="s">
        <v>35</v>
      </c>
      <c r="B43" s="9">
        <f>B38+B39+B40+B41+B42</f>
        <v>500</v>
      </c>
      <c r="C43" s="14">
        <f>SUM(C38:C42)</f>
        <v>27.400000000000002</v>
      </c>
      <c r="D43" s="14">
        <f aca="true" t="shared" si="2" ref="D43:N43">SUM(D38:D42)</f>
        <v>12.9</v>
      </c>
      <c r="E43" s="14">
        <f t="shared" si="2"/>
        <v>67.7</v>
      </c>
      <c r="F43" s="14">
        <f t="shared" si="2"/>
        <v>498.1</v>
      </c>
      <c r="G43" s="14">
        <f t="shared" si="2"/>
        <v>0.21</v>
      </c>
      <c r="H43" s="14">
        <f t="shared" si="2"/>
        <v>10.64</v>
      </c>
      <c r="I43" s="14">
        <f t="shared" si="2"/>
        <v>95.43</v>
      </c>
      <c r="J43" s="14">
        <f t="shared" si="2"/>
        <v>1.49</v>
      </c>
      <c r="K43" s="14">
        <f t="shared" si="2"/>
        <v>315.48999999999995</v>
      </c>
      <c r="L43" s="14">
        <f t="shared" si="2"/>
        <v>62.26</v>
      </c>
      <c r="M43" s="14">
        <f t="shared" si="2"/>
        <v>400.11</v>
      </c>
      <c r="N43" s="14">
        <f t="shared" si="2"/>
        <v>4.95</v>
      </c>
      <c r="O43" s="15" t="s">
        <v>37</v>
      </c>
      <c r="P43" s="15" t="s">
        <v>37</v>
      </c>
    </row>
    <row r="44" spans="1:16" ht="18" customHeight="1">
      <c r="A44" s="17" t="s">
        <v>85</v>
      </c>
      <c r="B44" s="18">
        <v>500</v>
      </c>
      <c r="C44" s="19">
        <v>19.25</v>
      </c>
      <c r="D44" s="19">
        <v>19.75</v>
      </c>
      <c r="E44" s="19">
        <v>83.75</v>
      </c>
      <c r="F44" s="19">
        <v>587.5</v>
      </c>
      <c r="G44" s="19">
        <v>0.3</v>
      </c>
      <c r="H44" s="19">
        <v>15</v>
      </c>
      <c r="I44" s="19">
        <v>175</v>
      </c>
      <c r="J44" s="19">
        <v>2.5</v>
      </c>
      <c r="K44" s="19">
        <v>302.5</v>
      </c>
      <c r="L44" s="19">
        <v>412</v>
      </c>
      <c r="M44" s="19">
        <v>62.5</v>
      </c>
      <c r="N44" s="19">
        <v>3</v>
      </c>
      <c r="O44" s="15" t="s">
        <v>37</v>
      </c>
      <c r="P44" s="15" t="s">
        <v>37</v>
      </c>
    </row>
    <row r="47" spans="1:16" ht="18" customHeight="1">
      <c r="A47" s="33" t="s">
        <v>104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8" customHeight="1">
      <c r="A48" s="4" t="s">
        <v>103</v>
      </c>
      <c r="B48" s="16"/>
      <c r="C48" s="8"/>
      <c r="D48" s="8"/>
      <c r="E48" s="8"/>
      <c r="F48" s="16"/>
      <c r="G48" s="8"/>
      <c r="H48" s="8"/>
      <c r="I48" s="8"/>
      <c r="J48" s="8"/>
      <c r="K48" s="8"/>
      <c r="L48" s="8"/>
      <c r="M48" s="8"/>
      <c r="N48" s="27"/>
      <c r="O48" s="27"/>
      <c r="P48" s="27"/>
    </row>
    <row r="49" spans="1:16" ht="18" customHeight="1">
      <c r="A49" s="34" t="s">
        <v>0</v>
      </c>
      <c r="B49" s="34" t="s">
        <v>1</v>
      </c>
      <c r="C49" s="36" t="s">
        <v>2</v>
      </c>
      <c r="D49" s="37"/>
      <c r="E49" s="38"/>
      <c r="F49" s="40" t="s">
        <v>3</v>
      </c>
      <c r="G49" s="36" t="s">
        <v>4</v>
      </c>
      <c r="H49" s="37"/>
      <c r="I49" s="37"/>
      <c r="J49" s="38"/>
      <c r="K49" s="36" t="s">
        <v>5</v>
      </c>
      <c r="L49" s="37"/>
      <c r="M49" s="37"/>
      <c r="N49" s="38"/>
      <c r="O49" s="34" t="s">
        <v>6</v>
      </c>
      <c r="P49" s="34" t="s">
        <v>7</v>
      </c>
    </row>
    <row r="50" spans="1:16" ht="57.75" customHeight="1">
      <c r="A50" s="35"/>
      <c r="B50" s="35"/>
      <c r="C50" s="5" t="s">
        <v>8</v>
      </c>
      <c r="D50" s="5" t="s">
        <v>9</v>
      </c>
      <c r="E50" s="5" t="s">
        <v>95</v>
      </c>
      <c r="F50" s="41"/>
      <c r="G50" s="5" t="s">
        <v>10</v>
      </c>
      <c r="H50" s="5" t="s">
        <v>11</v>
      </c>
      <c r="I50" s="5" t="s">
        <v>12</v>
      </c>
      <c r="J50" s="5" t="s">
        <v>13</v>
      </c>
      <c r="K50" s="5" t="s">
        <v>14</v>
      </c>
      <c r="L50" s="5" t="s">
        <v>15</v>
      </c>
      <c r="M50" s="9" t="s">
        <v>16</v>
      </c>
      <c r="N50" s="5" t="s">
        <v>17</v>
      </c>
      <c r="O50" s="35"/>
      <c r="P50" s="35"/>
    </row>
    <row r="51" spans="1:16" ht="21.75" customHeight="1">
      <c r="A51" s="30" t="s">
        <v>96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</row>
    <row r="52" spans="1:16" ht="18" customHeight="1">
      <c r="A52" s="2" t="s">
        <v>52</v>
      </c>
      <c r="B52" s="10" t="s">
        <v>53</v>
      </c>
      <c r="C52" s="11">
        <v>10.7</v>
      </c>
      <c r="D52" s="11">
        <v>1.8</v>
      </c>
      <c r="E52" s="11">
        <v>5.2</v>
      </c>
      <c r="F52" s="11">
        <v>80.3</v>
      </c>
      <c r="G52" s="12">
        <v>0.05</v>
      </c>
      <c r="H52" s="12">
        <v>1.56</v>
      </c>
      <c r="I52" s="12">
        <v>7.8</v>
      </c>
      <c r="J52" s="13">
        <v>1.79</v>
      </c>
      <c r="K52" s="13">
        <v>26.51</v>
      </c>
      <c r="L52" s="13">
        <v>24.17</v>
      </c>
      <c r="M52" s="12">
        <v>128.64</v>
      </c>
      <c r="N52" s="13">
        <v>0.59</v>
      </c>
      <c r="O52" s="6" t="s">
        <v>54</v>
      </c>
      <c r="P52" s="6" t="s">
        <v>21</v>
      </c>
    </row>
    <row r="53" spans="1:16" ht="18" customHeight="1">
      <c r="A53" s="2" t="s">
        <v>55</v>
      </c>
      <c r="B53" s="10" t="s">
        <v>19</v>
      </c>
      <c r="C53" s="11">
        <v>4.1</v>
      </c>
      <c r="D53" s="11">
        <v>6</v>
      </c>
      <c r="E53" s="11">
        <v>8.7</v>
      </c>
      <c r="F53" s="11">
        <v>105</v>
      </c>
      <c r="G53" s="12">
        <v>0.12</v>
      </c>
      <c r="H53" s="12">
        <v>4.05</v>
      </c>
      <c r="I53" s="12">
        <v>30</v>
      </c>
      <c r="J53" s="13">
        <v>0.15</v>
      </c>
      <c r="K53" s="13">
        <v>37.5</v>
      </c>
      <c r="L53" s="13">
        <v>24</v>
      </c>
      <c r="M53" s="12">
        <v>73.5</v>
      </c>
      <c r="N53" s="13">
        <v>0.83</v>
      </c>
      <c r="O53" s="6" t="s">
        <v>56</v>
      </c>
      <c r="P53" s="6" t="s">
        <v>21</v>
      </c>
    </row>
    <row r="54" spans="1:16" s="29" customFormat="1" ht="18" customHeight="1">
      <c r="A54" s="2" t="s">
        <v>69</v>
      </c>
      <c r="B54" s="10" t="s">
        <v>44</v>
      </c>
      <c r="C54" s="11">
        <v>2.8</v>
      </c>
      <c r="D54" s="11">
        <v>2.5</v>
      </c>
      <c r="E54" s="11">
        <v>13.6</v>
      </c>
      <c r="F54" s="11">
        <v>88</v>
      </c>
      <c r="G54" s="12">
        <v>0.03</v>
      </c>
      <c r="H54" s="12">
        <v>0.7</v>
      </c>
      <c r="I54" s="12">
        <v>19</v>
      </c>
      <c r="J54" s="13">
        <v>0</v>
      </c>
      <c r="K54" s="13">
        <v>108.3</v>
      </c>
      <c r="L54" s="13">
        <v>12.6</v>
      </c>
      <c r="M54" s="12">
        <v>76.5</v>
      </c>
      <c r="N54" s="13">
        <v>0.12</v>
      </c>
      <c r="O54" s="6" t="s">
        <v>70</v>
      </c>
      <c r="P54" s="6" t="s">
        <v>21</v>
      </c>
    </row>
    <row r="55" spans="1:16" ht="18" customHeight="1">
      <c r="A55" s="2" t="s">
        <v>57</v>
      </c>
      <c r="B55" s="10" t="s">
        <v>58</v>
      </c>
      <c r="C55" s="11">
        <v>0.6</v>
      </c>
      <c r="D55" s="11">
        <v>4.6</v>
      </c>
      <c r="E55" s="11">
        <v>9.4</v>
      </c>
      <c r="F55" s="11">
        <v>81.2</v>
      </c>
      <c r="G55" s="12">
        <v>0.01</v>
      </c>
      <c r="H55" s="12">
        <v>0</v>
      </c>
      <c r="I55" s="12">
        <v>0.9</v>
      </c>
      <c r="J55" s="13">
        <v>0.71</v>
      </c>
      <c r="K55" s="13">
        <v>1.2</v>
      </c>
      <c r="L55" s="13">
        <v>0.9</v>
      </c>
      <c r="M55" s="12">
        <v>6.3</v>
      </c>
      <c r="N55" s="13">
        <v>0.09</v>
      </c>
      <c r="O55" s="6" t="s">
        <v>59</v>
      </c>
      <c r="P55" s="6" t="s">
        <v>21</v>
      </c>
    </row>
    <row r="56" spans="1:16" ht="18" customHeight="1">
      <c r="A56" s="2" t="s">
        <v>29</v>
      </c>
      <c r="B56" s="10" t="s">
        <v>33</v>
      </c>
      <c r="C56" s="11">
        <v>2.3</v>
      </c>
      <c r="D56" s="11">
        <v>0.2</v>
      </c>
      <c r="E56" s="11">
        <v>14.8</v>
      </c>
      <c r="F56" s="11">
        <v>70.4</v>
      </c>
      <c r="G56" s="12">
        <v>0.03</v>
      </c>
      <c r="H56" s="12">
        <v>0</v>
      </c>
      <c r="I56" s="12">
        <v>0</v>
      </c>
      <c r="J56" s="13">
        <v>0.33</v>
      </c>
      <c r="K56" s="13">
        <v>6.02</v>
      </c>
      <c r="L56" s="13">
        <v>4.22</v>
      </c>
      <c r="M56" s="12">
        <v>19.56</v>
      </c>
      <c r="N56" s="13">
        <v>0.33</v>
      </c>
      <c r="O56" s="6" t="s">
        <v>31</v>
      </c>
      <c r="P56" s="6" t="s">
        <v>21</v>
      </c>
    </row>
    <row r="57" spans="1:16" ht="18" customHeight="1">
      <c r="A57" s="2" t="s">
        <v>32</v>
      </c>
      <c r="B57" s="10" t="s">
        <v>33</v>
      </c>
      <c r="C57" s="11">
        <v>2.4</v>
      </c>
      <c r="D57" s="11">
        <v>0.5</v>
      </c>
      <c r="E57" s="11">
        <v>12</v>
      </c>
      <c r="F57" s="11">
        <v>61.8</v>
      </c>
      <c r="G57" s="12">
        <v>0.08</v>
      </c>
      <c r="H57" s="12">
        <v>0</v>
      </c>
      <c r="I57" s="12">
        <v>0</v>
      </c>
      <c r="J57" s="13">
        <v>0.69</v>
      </c>
      <c r="K57" s="13">
        <v>9.9</v>
      </c>
      <c r="L57" s="13">
        <v>19.8</v>
      </c>
      <c r="M57" s="12">
        <v>70.2</v>
      </c>
      <c r="N57" s="13">
        <v>1.32</v>
      </c>
      <c r="O57" s="6" t="s">
        <v>34</v>
      </c>
      <c r="P57" s="6" t="s">
        <v>21</v>
      </c>
    </row>
    <row r="58" spans="1:16" ht="18" customHeight="1">
      <c r="A58" s="3" t="s">
        <v>35</v>
      </c>
      <c r="B58" s="9">
        <f>B52+B53+B54+B55+B56+B57</f>
        <v>535</v>
      </c>
      <c r="C58" s="14">
        <f>SUM(C52:C57)</f>
        <v>22.9</v>
      </c>
      <c r="D58" s="14">
        <f aca="true" t="shared" si="3" ref="D58:N58">SUM(D52:D57)</f>
        <v>15.6</v>
      </c>
      <c r="E58" s="14">
        <f t="shared" si="3"/>
        <v>63.7</v>
      </c>
      <c r="F58" s="14">
        <f t="shared" si="3"/>
        <v>486.7</v>
      </c>
      <c r="G58" s="14">
        <f t="shared" si="3"/>
        <v>0.32</v>
      </c>
      <c r="H58" s="14">
        <f t="shared" si="3"/>
        <v>6.31</v>
      </c>
      <c r="I58" s="14">
        <f t="shared" si="3"/>
        <v>57.699999999999996</v>
      </c>
      <c r="J58" s="14">
        <f t="shared" si="3"/>
        <v>3.67</v>
      </c>
      <c r="K58" s="14">
        <f t="shared" si="3"/>
        <v>189.43</v>
      </c>
      <c r="L58" s="14">
        <f t="shared" si="3"/>
        <v>85.69</v>
      </c>
      <c r="M58" s="14">
        <f t="shared" si="3"/>
        <v>374.7</v>
      </c>
      <c r="N58" s="14">
        <f t="shared" si="3"/>
        <v>3.2800000000000002</v>
      </c>
      <c r="O58" s="15" t="s">
        <v>37</v>
      </c>
      <c r="P58" s="15" t="s">
        <v>37</v>
      </c>
    </row>
    <row r="59" spans="1:16" ht="18" customHeight="1">
      <c r="A59" s="17" t="s">
        <v>85</v>
      </c>
      <c r="B59" s="18">
        <v>500</v>
      </c>
      <c r="C59" s="19">
        <v>19.25</v>
      </c>
      <c r="D59" s="19">
        <v>19.75</v>
      </c>
      <c r="E59" s="19">
        <v>83.75</v>
      </c>
      <c r="F59" s="19">
        <v>587.5</v>
      </c>
      <c r="G59" s="19">
        <v>0.3</v>
      </c>
      <c r="H59" s="19">
        <v>15</v>
      </c>
      <c r="I59" s="19">
        <v>175</v>
      </c>
      <c r="J59" s="19">
        <v>2.5</v>
      </c>
      <c r="K59" s="19">
        <v>302.5</v>
      </c>
      <c r="L59" s="19">
        <v>412</v>
      </c>
      <c r="M59" s="19">
        <v>62.5</v>
      </c>
      <c r="N59" s="19">
        <v>3</v>
      </c>
      <c r="O59" s="15" t="s">
        <v>37</v>
      </c>
      <c r="P59" s="15" t="s">
        <v>37</v>
      </c>
    </row>
    <row r="62" spans="1:16" ht="18" customHeight="1">
      <c r="A62" s="33" t="s">
        <v>106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8" customHeight="1">
      <c r="A63" s="4" t="s">
        <v>105</v>
      </c>
      <c r="B63" s="16"/>
      <c r="C63" s="8"/>
      <c r="D63" s="8"/>
      <c r="E63" s="8"/>
      <c r="F63" s="16"/>
      <c r="G63" s="8"/>
      <c r="H63" s="8"/>
      <c r="I63" s="8"/>
      <c r="J63" s="8"/>
      <c r="K63" s="8"/>
      <c r="L63" s="8"/>
      <c r="M63" s="8"/>
      <c r="N63" s="27"/>
      <c r="O63" s="27"/>
      <c r="P63" s="27"/>
    </row>
    <row r="64" spans="1:16" ht="18" customHeight="1">
      <c r="A64" s="34" t="s">
        <v>0</v>
      </c>
      <c r="B64" s="34" t="s">
        <v>1</v>
      </c>
      <c r="C64" s="36" t="s">
        <v>2</v>
      </c>
      <c r="D64" s="37"/>
      <c r="E64" s="38"/>
      <c r="F64" s="40" t="s">
        <v>3</v>
      </c>
      <c r="G64" s="36" t="s">
        <v>4</v>
      </c>
      <c r="H64" s="37"/>
      <c r="I64" s="37"/>
      <c r="J64" s="38"/>
      <c r="K64" s="36" t="s">
        <v>5</v>
      </c>
      <c r="L64" s="37"/>
      <c r="M64" s="37"/>
      <c r="N64" s="38"/>
      <c r="O64" s="34" t="s">
        <v>6</v>
      </c>
      <c r="P64" s="34" t="s">
        <v>7</v>
      </c>
    </row>
    <row r="65" spans="1:16" ht="57.75" customHeight="1">
      <c r="A65" s="35"/>
      <c r="B65" s="35"/>
      <c r="C65" s="5" t="s">
        <v>8</v>
      </c>
      <c r="D65" s="5" t="s">
        <v>9</v>
      </c>
      <c r="E65" s="5" t="s">
        <v>95</v>
      </c>
      <c r="F65" s="41"/>
      <c r="G65" s="5" t="s">
        <v>10</v>
      </c>
      <c r="H65" s="5" t="s">
        <v>11</v>
      </c>
      <c r="I65" s="5" t="s">
        <v>12</v>
      </c>
      <c r="J65" s="5" t="s">
        <v>13</v>
      </c>
      <c r="K65" s="5" t="s">
        <v>14</v>
      </c>
      <c r="L65" s="5" t="s">
        <v>15</v>
      </c>
      <c r="M65" s="9" t="s">
        <v>16</v>
      </c>
      <c r="N65" s="5" t="s">
        <v>17</v>
      </c>
      <c r="O65" s="35"/>
      <c r="P65" s="35"/>
    </row>
    <row r="66" spans="1:16" ht="21.75" customHeight="1">
      <c r="A66" s="30" t="s">
        <v>96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/>
    </row>
    <row r="67" spans="1:16" ht="18" customHeight="1">
      <c r="A67" s="2" t="s">
        <v>115</v>
      </c>
      <c r="B67" s="10" t="s">
        <v>39</v>
      </c>
      <c r="C67" s="11">
        <v>9</v>
      </c>
      <c r="D67" s="11">
        <v>6.5</v>
      </c>
      <c r="E67" s="11">
        <v>5</v>
      </c>
      <c r="F67" s="11">
        <v>152.3</v>
      </c>
      <c r="G67" s="12">
        <v>8.01</v>
      </c>
      <c r="H67" s="12">
        <v>0.45</v>
      </c>
      <c r="I67" s="12">
        <v>562.5</v>
      </c>
      <c r="J67" s="13">
        <v>10.8</v>
      </c>
      <c r="K67" s="13">
        <v>1.44</v>
      </c>
      <c r="L67" s="13">
        <v>5.31</v>
      </c>
      <c r="M67" s="12">
        <v>12.6</v>
      </c>
      <c r="N67" s="13">
        <v>19.8</v>
      </c>
      <c r="O67" s="6" t="s">
        <v>116</v>
      </c>
      <c r="P67" s="6" t="s">
        <v>60</v>
      </c>
    </row>
    <row r="68" spans="1:16" ht="18" customHeight="1">
      <c r="A68" s="2" t="s">
        <v>117</v>
      </c>
      <c r="B68" s="10" t="s">
        <v>19</v>
      </c>
      <c r="C68" s="11">
        <v>8.3</v>
      </c>
      <c r="D68" s="11">
        <v>6.2</v>
      </c>
      <c r="E68" s="11">
        <v>37</v>
      </c>
      <c r="F68" s="11">
        <v>235.1</v>
      </c>
      <c r="G68" s="12">
        <v>0.2</v>
      </c>
      <c r="H68" s="12">
        <v>0</v>
      </c>
      <c r="I68" s="12">
        <v>22.4</v>
      </c>
      <c r="J68" s="13">
        <v>0.59</v>
      </c>
      <c r="K68" s="13">
        <v>15.54</v>
      </c>
      <c r="L68" s="13">
        <v>130.62</v>
      </c>
      <c r="M68" s="12">
        <v>196.42</v>
      </c>
      <c r="N68" s="13">
        <v>4.4</v>
      </c>
      <c r="O68" s="6" t="s">
        <v>118</v>
      </c>
      <c r="P68" s="6" t="s">
        <v>21</v>
      </c>
    </row>
    <row r="69" spans="1:16" ht="18" customHeight="1">
      <c r="A69" s="2" t="s">
        <v>43</v>
      </c>
      <c r="B69" s="10" t="s">
        <v>44</v>
      </c>
      <c r="C69" s="11">
        <v>1.6</v>
      </c>
      <c r="D69" s="11">
        <v>1.3</v>
      </c>
      <c r="E69" s="11">
        <v>11.5</v>
      </c>
      <c r="F69" s="11">
        <v>64</v>
      </c>
      <c r="G69" s="12">
        <v>0.02</v>
      </c>
      <c r="H69" s="12">
        <v>0.3</v>
      </c>
      <c r="I69" s="12">
        <v>9.5</v>
      </c>
      <c r="J69" s="13">
        <v>0</v>
      </c>
      <c r="K69" s="13">
        <v>59.1</v>
      </c>
      <c r="L69" s="13">
        <v>10.5</v>
      </c>
      <c r="M69" s="12">
        <v>45.9</v>
      </c>
      <c r="N69" s="13">
        <v>0.87</v>
      </c>
      <c r="O69" s="6" t="s">
        <v>45</v>
      </c>
      <c r="P69" s="6" t="s">
        <v>21</v>
      </c>
    </row>
    <row r="70" spans="1:16" ht="18" customHeight="1">
      <c r="A70" s="2" t="s">
        <v>29</v>
      </c>
      <c r="B70" s="10" t="s">
        <v>30</v>
      </c>
      <c r="C70" s="11">
        <v>3</v>
      </c>
      <c r="D70" s="11">
        <v>0.3</v>
      </c>
      <c r="E70" s="11">
        <v>19.6</v>
      </c>
      <c r="F70" s="11">
        <v>93.4</v>
      </c>
      <c r="G70" s="12">
        <v>0.04</v>
      </c>
      <c r="H70" s="12">
        <v>0</v>
      </c>
      <c r="I70" s="12">
        <v>0</v>
      </c>
      <c r="J70" s="13">
        <v>0.44</v>
      </c>
      <c r="K70" s="13">
        <v>7.98</v>
      </c>
      <c r="L70" s="13">
        <v>5.59</v>
      </c>
      <c r="M70" s="12">
        <v>25.94</v>
      </c>
      <c r="N70" s="13">
        <v>0.44</v>
      </c>
      <c r="O70" s="6" t="s">
        <v>31</v>
      </c>
      <c r="P70" s="6" t="s">
        <v>21</v>
      </c>
    </row>
    <row r="71" spans="1:21" ht="18" customHeight="1">
      <c r="A71" s="2" t="s">
        <v>32</v>
      </c>
      <c r="B71" s="10" t="s">
        <v>46</v>
      </c>
      <c r="C71" s="11">
        <v>1.6</v>
      </c>
      <c r="D71" s="11">
        <v>0.3</v>
      </c>
      <c r="E71" s="11">
        <v>8.1</v>
      </c>
      <c r="F71" s="11">
        <v>41.4</v>
      </c>
      <c r="G71" s="12">
        <v>0.05</v>
      </c>
      <c r="H71" s="12">
        <v>0</v>
      </c>
      <c r="I71" s="12">
        <v>0</v>
      </c>
      <c r="J71" s="13">
        <v>0.46</v>
      </c>
      <c r="K71" s="13">
        <v>6.63</v>
      </c>
      <c r="L71" s="13">
        <v>13.27</v>
      </c>
      <c r="M71" s="12">
        <v>47.03</v>
      </c>
      <c r="N71" s="13">
        <v>0.88</v>
      </c>
      <c r="O71" s="6" t="s">
        <v>34</v>
      </c>
      <c r="P71" s="6" t="s">
        <v>21</v>
      </c>
      <c r="R71" s="20" t="s">
        <v>86</v>
      </c>
      <c r="S71" s="20" t="s">
        <v>87</v>
      </c>
      <c r="T71" s="20" t="s">
        <v>88</v>
      </c>
      <c r="U71" s="20" t="s">
        <v>89</v>
      </c>
    </row>
    <row r="72" spans="1:21" ht="18" customHeight="1">
      <c r="A72" s="3" t="s">
        <v>35</v>
      </c>
      <c r="B72" s="9">
        <f>B67+B68+B69+B70+B71</f>
        <v>500</v>
      </c>
      <c r="C72" s="14">
        <f>SUM(C67:C71)</f>
        <v>23.500000000000004</v>
      </c>
      <c r="D72" s="14">
        <f aca="true" t="shared" si="4" ref="D72:N72">SUM(D67:D71)</f>
        <v>14.600000000000001</v>
      </c>
      <c r="E72" s="14">
        <f t="shared" si="4"/>
        <v>81.19999999999999</v>
      </c>
      <c r="F72" s="14">
        <f t="shared" si="4"/>
        <v>586.1999999999999</v>
      </c>
      <c r="G72" s="14">
        <f t="shared" si="4"/>
        <v>8.319999999999999</v>
      </c>
      <c r="H72" s="14">
        <f t="shared" si="4"/>
        <v>0.75</v>
      </c>
      <c r="I72" s="14">
        <f t="shared" si="4"/>
        <v>594.4</v>
      </c>
      <c r="J72" s="14">
        <f t="shared" si="4"/>
        <v>12.290000000000001</v>
      </c>
      <c r="K72" s="14">
        <f t="shared" si="4"/>
        <v>90.69</v>
      </c>
      <c r="L72" s="14">
        <f t="shared" si="4"/>
        <v>165.29000000000002</v>
      </c>
      <c r="M72" s="14">
        <f t="shared" si="4"/>
        <v>327.89</v>
      </c>
      <c r="N72" s="14">
        <f t="shared" si="4"/>
        <v>26.390000000000004</v>
      </c>
      <c r="O72" s="15" t="s">
        <v>37</v>
      </c>
      <c r="P72" s="15" t="s">
        <v>37</v>
      </c>
      <c r="R72" s="21">
        <f>C14+C28+C43+C58+C72</f>
        <v>125.9</v>
      </c>
      <c r="S72" s="21">
        <f>D14+D28+D43+D58+D72</f>
        <v>91.1</v>
      </c>
      <c r="T72" s="21">
        <f>E14+E28+E43+E58+E72</f>
        <v>345.8</v>
      </c>
      <c r="U72" s="21">
        <f>F14+F28+F43+F58+F72</f>
        <v>2748.2999999999997</v>
      </c>
    </row>
    <row r="73" spans="1:21" ht="18" customHeight="1">
      <c r="A73" s="17" t="s">
        <v>85</v>
      </c>
      <c r="B73" s="18">
        <v>500</v>
      </c>
      <c r="C73" s="19">
        <v>19.25</v>
      </c>
      <c r="D73" s="19">
        <v>19.75</v>
      </c>
      <c r="E73" s="19">
        <v>83.75</v>
      </c>
      <c r="F73" s="19">
        <v>587.5</v>
      </c>
      <c r="G73" s="19">
        <v>0.3</v>
      </c>
      <c r="H73" s="19">
        <v>15</v>
      </c>
      <c r="I73" s="19">
        <v>175</v>
      </c>
      <c r="J73" s="19">
        <v>2.5</v>
      </c>
      <c r="K73" s="19">
        <v>302.5</v>
      </c>
      <c r="L73" s="19">
        <v>412</v>
      </c>
      <c r="M73" s="19">
        <v>62.5</v>
      </c>
      <c r="N73" s="19">
        <v>3</v>
      </c>
      <c r="O73" s="15" t="s">
        <v>37</v>
      </c>
      <c r="P73" s="15" t="s">
        <v>37</v>
      </c>
      <c r="R73" s="20">
        <f>R72/5</f>
        <v>25.18</v>
      </c>
      <c r="S73" s="20">
        <f>S72/5</f>
        <v>18.22</v>
      </c>
      <c r="T73" s="20">
        <f>T72/5</f>
        <v>69.16</v>
      </c>
      <c r="U73" s="20">
        <f>U72/5</f>
        <v>549.66</v>
      </c>
    </row>
    <row r="74" spans="17:21" ht="18" customHeight="1">
      <c r="Q74" t="s">
        <v>90</v>
      </c>
      <c r="R74" s="22">
        <f>R73*25/C73</f>
        <v>32.701298701298704</v>
      </c>
      <c r="S74" s="22">
        <f>S73*25/D73</f>
        <v>23.063291139240505</v>
      </c>
      <c r="T74" s="22">
        <f>T73*25/E73</f>
        <v>20.644776119402984</v>
      </c>
      <c r="U74" s="22">
        <f>U73*25/F73</f>
        <v>23.389787234042554</v>
      </c>
    </row>
    <row r="76" spans="1:16" ht="18" customHeight="1">
      <c r="A76" s="33" t="s">
        <v>94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18" customHeight="1">
      <c r="A77" s="4" t="s">
        <v>111</v>
      </c>
      <c r="B77" s="16"/>
      <c r="C77" s="8"/>
      <c r="D77" s="8"/>
      <c r="E77" s="8"/>
      <c r="F77" s="16"/>
      <c r="G77" s="8"/>
      <c r="H77" s="8"/>
      <c r="I77" s="8"/>
      <c r="J77" s="8"/>
      <c r="K77" s="8"/>
      <c r="L77" s="8"/>
      <c r="M77" s="8"/>
      <c r="N77" s="27"/>
      <c r="O77" s="27"/>
      <c r="P77" s="27"/>
    </row>
    <row r="78" spans="1:16" ht="18" customHeight="1">
      <c r="A78" s="34" t="s">
        <v>0</v>
      </c>
      <c r="B78" s="34" t="s">
        <v>1</v>
      </c>
      <c r="C78" s="36" t="s">
        <v>2</v>
      </c>
      <c r="D78" s="37"/>
      <c r="E78" s="38"/>
      <c r="F78" s="40" t="s">
        <v>3</v>
      </c>
      <c r="G78" s="36" t="s">
        <v>4</v>
      </c>
      <c r="H78" s="37"/>
      <c r="I78" s="37"/>
      <c r="J78" s="38"/>
      <c r="K78" s="36" t="s">
        <v>5</v>
      </c>
      <c r="L78" s="37"/>
      <c r="M78" s="37"/>
      <c r="N78" s="38"/>
      <c r="O78" s="34" t="s">
        <v>6</v>
      </c>
      <c r="P78" s="34" t="s">
        <v>7</v>
      </c>
    </row>
    <row r="79" spans="1:16" ht="57.75" customHeight="1">
      <c r="A79" s="35"/>
      <c r="B79" s="35"/>
      <c r="C79" s="5" t="s">
        <v>8</v>
      </c>
      <c r="D79" s="5" t="s">
        <v>9</v>
      </c>
      <c r="E79" s="5" t="s">
        <v>95</v>
      </c>
      <c r="F79" s="41"/>
      <c r="G79" s="5" t="s">
        <v>10</v>
      </c>
      <c r="H79" s="5" t="s">
        <v>11</v>
      </c>
      <c r="I79" s="5" t="s">
        <v>12</v>
      </c>
      <c r="J79" s="5" t="s">
        <v>13</v>
      </c>
      <c r="K79" s="5" t="s">
        <v>14</v>
      </c>
      <c r="L79" s="5" t="s">
        <v>15</v>
      </c>
      <c r="M79" s="9" t="s">
        <v>16</v>
      </c>
      <c r="N79" s="5" t="s">
        <v>17</v>
      </c>
      <c r="O79" s="35"/>
      <c r="P79" s="35"/>
    </row>
    <row r="80" spans="1:16" ht="21.75" customHeight="1">
      <c r="A80" s="30" t="s">
        <v>96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</row>
    <row r="81" spans="1:16" ht="18" customHeight="1">
      <c r="A81" s="2" t="s">
        <v>61</v>
      </c>
      <c r="B81" s="10" t="s">
        <v>30</v>
      </c>
      <c r="C81" s="11">
        <v>5.7</v>
      </c>
      <c r="D81" s="11">
        <v>10.4</v>
      </c>
      <c r="E81" s="11">
        <v>8</v>
      </c>
      <c r="F81" s="11">
        <v>148.1</v>
      </c>
      <c r="G81" s="12">
        <v>0.01</v>
      </c>
      <c r="H81" s="12">
        <v>0.16</v>
      </c>
      <c r="I81" s="12">
        <v>66.86</v>
      </c>
      <c r="J81" s="13">
        <v>0.32</v>
      </c>
      <c r="K81" s="13">
        <v>171.94</v>
      </c>
      <c r="L81" s="13">
        <v>11.15</v>
      </c>
      <c r="M81" s="12">
        <v>113.04</v>
      </c>
      <c r="N81" s="13">
        <v>0.31</v>
      </c>
      <c r="O81" s="6" t="s">
        <v>62</v>
      </c>
      <c r="P81" s="6" t="s">
        <v>21</v>
      </c>
    </row>
    <row r="82" spans="1:16" ht="18" customHeight="1">
      <c r="A82" s="2" t="s">
        <v>63</v>
      </c>
      <c r="B82" s="10" t="s">
        <v>44</v>
      </c>
      <c r="C82" s="11">
        <v>7.5</v>
      </c>
      <c r="D82" s="11">
        <v>7.4</v>
      </c>
      <c r="E82" s="11">
        <v>35.7</v>
      </c>
      <c r="F82" s="11">
        <v>239.6</v>
      </c>
      <c r="G82" s="12">
        <v>0.19</v>
      </c>
      <c r="H82" s="12">
        <v>1.3</v>
      </c>
      <c r="I82" s="12">
        <v>39</v>
      </c>
      <c r="J82" s="13">
        <v>0.16</v>
      </c>
      <c r="K82" s="13">
        <v>131.8</v>
      </c>
      <c r="L82" s="13">
        <v>46.8</v>
      </c>
      <c r="M82" s="12">
        <v>182.8</v>
      </c>
      <c r="N82" s="13">
        <v>1.2</v>
      </c>
      <c r="O82" s="6" t="s">
        <v>64</v>
      </c>
      <c r="P82" s="6" t="s">
        <v>21</v>
      </c>
    </row>
    <row r="83" spans="1:16" ht="18" customHeight="1">
      <c r="A83" s="2" t="s">
        <v>65</v>
      </c>
      <c r="B83" s="10" t="s">
        <v>44</v>
      </c>
      <c r="C83" s="11">
        <v>0.3</v>
      </c>
      <c r="D83" s="11">
        <v>0.1</v>
      </c>
      <c r="E83" s="11">
        <v>9.5</v>
      </c>
      <c r="F83" s="11">
        <v>40</v>
      </c>
      <c r="G83" s="12">
        <v>0</v>
      </c>
      <c r="H83" s="12">
        <v>1</v>
      </c>
      <c r="I83" s="12">
        <v>0</v>
      </c>
      <c r="J83" s="13">
        <v>0.02</v>
      </c>
      <c r="K83" s="13">
        <v>7.9</v>
      </c>
      <c r="L83" s="13">
        <v>5</v>
      </c>
      <c r="M83" s="12">
        <v>9.1</v>
      </c>
      <c r="N83" s="13">
        <v>0.87</v>
      </c>
      <c r="O83" s="6" t="s">
        <v>66</v>
      </c>
      <c r="P83" s="6" t="s">
        <v>21</v>
      </c>
    </row>
    <row r="84" spans="1:16" ht="18" customHeight="1">
      <c r="A84" s="2" t="s">
        <v>32</v>
      </c>
      <c r="B84" s="10" t="s">
        <v>46</v>
      </c>
      <c r="C84" s="11">
        <v>1.6</v>
      </c>
      <c r="D84" s="11">
        <v>0.3</v>
      </c>
      <c r="E84" s="11">
        <v>8.1</v>
      </c>
      <c r="F84" s="11">
        <v>41.4</v>
      </c>
      <c r="G84" s="12">
        <v>0.05</v>
      </c>
      <c r="H84" s="12">
        <v>0</v>
      </c>
      <c r="I84" s="12">
        <v>0</v>
      </c>
      <c r="J84" s="13">
        <v>0.46</v>
      </c>
      <c r="K84" s="13">
        <v>6.63</v>
      </c>
      <c r="L84" s="13">
        <v>13.27</v>
      </c>
      <c r="M84" s="12">
        <v>47.03</v>
      </c>
      <c r="N84" s="13">
        <v>0.88</v>
      </c>
      <c r="O84" s="6" t="s">
        <v>34</v>
      </c>
      <c r="P84" s="6" t="s">
        <v>21</v>
      </c>
    </row>
    <row r="85" spans="1:16" s="29" customFormat="1" ht="18" customHeight="1">
      <c r="A85" s="2" t="s">
        <v>25</v>
      </c>
      <c r="B85" s="10" t="s">
        <v>26</v>
      </c>
      <c r="C85" s="11">
        <v>0.4</v>
      </c>
      <c r="D85" s="11">
        <v>0.4</v>
      </c>
      <c r="E85" s="11">
        <v>9.8</v>
      </c>
      <c r="F85" s="11">
        <v>47</v>
      </c>
      <c r="G85" s="12">
        <v>0.03</v>
      </c>
      <c r="H85" s="12">
        <v>10</v>
      </c>
      <c r="I85" s="12">
        <v>0</v>
      </c>
      <c r="J85" s="13">
        <v>0.2</v>
      </c>
      <c r="K85" s="13">
        <v>16</v>
      </c>
      <c r="L85" s="13">
        <v>9</v>
      </c>
      <c r="M85" s="12">
        <v>11</v>
      </c>
      <c r="N85" s="13">
        <v>2.2</v>
      </c>
      <c r="O85" s="6" t="s">
        <v>27</v>
      </c>
      <c r="P85" s="6" t="s">
        <v>28</v>
      </c>
    </row>
    <row r="86" spans="1:16" ht="18" customHeight="1">
      <c r="A86" s="3" t="s">
        <v>35</v>
      </c>
      <c r="B86" s="9">
        <f>B81+B82+B83+B84+B85</f>
        <v>560</v>
      </c>
      <c r="C86" s="14">
        <f>SUM(C81:C85)</f>
        <v>15.5</v>
      </c>
      <c r="D86" s="14">
        <f aca="true" t="shared" si="5" ref="D86:N86">SUM(D81:D85)</f>
        <v>18.6</v>
      </c>
      <c r="E86" s="14">
        <f t="shared" si="5"/>
        <v>71.10000000000001</v>
      </c>
      <c r="F86" s="14">
        <f t="shared" si="5"/>
        <v>516.0999999999999</v>
      </c>
      <c r="G86" s="14">
        <f t="shared" si="5"/>
        <v>0.28</v>
      </c>
      <c r="H86" s="14">
        <f t="shared" si="5"/>
        <v>12.46</v>
      </c>
      <c r="I86" s="14">
        <f t="shared" si="5"/>
        <v>105.86</v>
      </c>
      <c r="J86" s="14">
        <f t="shared" si="5"/>
        <v>1.16</v>
      </c>
      <c r="K86" s="14">
        <f t="shared" si="5"/>
        <v>334.27</v>
      </c>
      <c r="L86" s="14">
        <f t="shared" si="5"/>
        <v>85.22</v>
      </c>
      <c r="M86" s="14">
        <f t="shared" si="5"/>
        <v>362.97</v>
      </c>
      <c r="N86" s="14">
        <f t="shared" si="5"/>
        <v>5.46</v>
      </c>
      <c r="O86" s="15" t="s">
        <v>37</v>
      </c>
      <c r="P86" s="15" t="s">
        <v>37</v>
      </c>
    </row>
    <row r="87" spans="1:16" ht="18" customHeight="1">
      <c r="A87" s="17" t="s">
        <v>85</v>
      </c>
      <c r="B87" s="18">
        <v>500</v>
      </c>
      <c r="C87" s="19">
        <v>19.25</v>
      </c>
      <c r="D87" s="19">
        <v>19.75</v>
      </c>
      <c r="E87" s="19">
        <v>83.75</v>
      </c>
      <c r="F87" s="19">
        <v>587.5</v>
      </c>
      <c r="G87" s="19">
        <v>0.3</v>
      </c>
      <c r="H87" s="19">
        <v>15</v>
      </c>
      <c r="I87" s="19">
        <v>175</v>
      </c>
      <c r="J87" s="19">
        <v>2.5</v>
      </c>
      <c r="K87" s="19">
        <v>302.5</v>
      </c>
      <c r="L87" s="19">
        <v>412</v>
      </c>
      <c r="M87" s="19">
        <v>62.5</v>
      </c>
      <c r="N87" s="19">
        <v>3</v>
      </c>
      <c r="O87" s="15" t="s">
        <v>37</v>
      </c>
      <c r="P87" s="15" t="s">
        <v>37</v>
      </c>
    </row>
    <row r="92" spans="1:16" ht="18" customHeight="1">
      <c r="A92" s="33" t="s">
        <v>100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ht="18" customHeight="1">
      <c r="A93" s="4" t="s">
        <v>110</v>
      </c>
      <c r="B93" s="16"/>
      <c r="C93" s="8"/>
      <c r="D93" s="8"/>
      <c r="E93" s="8"/>
      <c r="F93" s="16"/>
      <c r="G93" s="8"/>
      <c r="H93" s="8"/>
      <c r="I93" s="8"/>
      <c r="J93" s="8"/>
      <c r="K93" s="8"/>
      <c r="L93" s="8"/>
      <c r="M93" s="8"/>
      <c r="N93" s="27"/>
      <c r="O93" s="27"/>
      <c r="P93" s="27"/>
    </row>
    <row r="94" spans="1:16" ht="18" customHeight="1">
      <c r="A94" s="34" t="s">
        <v>0</v>
      </c>
      <c r="B94" s="34" t="s">
        <v>1</v>
      </c>
      <c r="C94" s="36" t="s">
        <v>2</v>
      </c>
      <c r="D94" s="37"/>
      <c r="E94" s="38"/>
      <c r="F94" s="40" t="s">
        <v>3</v>
      </c>
      <c r="G94" s="36" t="s">
        <v>4</v>
      </c>
      <c r="H94" s="37"/>
      <c r="I94" s="37"/>
      <c r="J94" s="38"/>
      <c r="K94" s="36" t="s">
        <v>5</v>
      </c>
      <c r="L94" s="37"/>
      <c r="M94" s="37"/>
      <c r="N94" s="38"/>
      <c r="O94" s="34" t="s">
        <v>6</v>
      </c>
      <c r="P94" s="34" t="s">
        <v>7</v>
      </c>
    </row>
    <row r="95" spans="1:16" ht="57.75" customHeight="1">
      <c r="A95" s="35"/>
      <c r="B95" s="35"/>
      <c r="C95" s="5" t="s">
        <v>8</v>
      </c>
      <c r="D95" s="5" t="s">
        <v>9</v>
      </c>
      <c r="E95" s="5" t="s">
        <v>95</v>
      </c>
      <c r="F95" s="41"/>
      <c r="G95" s="5" t="s">
        <v>10</v>
      </c>
      <c r="H95" s="5" t="s">
        <v>11</v>
      </c>
      <c r="I95" s="5" t="s">
        <v>12</v>
      </c>
      <c r="J95" s="5" t="s">
        <v>13</v>
      </c>
      <c r="K95" s="5" t="s">
        <v>14</v>
      </c>
      <c r="L95" s="5" t="s">
        <v>15</v>
      </c>
      <c r="M95" s="9" t="s">
        <v>16</v>
      </c>
      <c r="N95" s="5" t="s">
        <v>17</v>
      </c>
      <c r="O95" s="35"/>
      <c r="P95" s="35"/>
    </row>
    <row r="96" spans="1:16" ht="21.75" customHeight="1">
      <c r="A96" s="30" t="s">
        <v>96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</row>
    <row r="97" spans="1:16" ht="18" customHeight="1">
      <c r="A97" s="2" t="s">
        <v>67</v>
      </c>
      <c r="B97" s="10" t="s">
        <v>44</v>
      </c>
      <c r="C97" s="11">
        <v>21</v>
      </c>
      <c r="D97" s="11">
        <v>19</v>
      </c>
      <c r="E97" s="11">
        <v>15.9</v>
      </c>
      <c r="F97" s="11">
        <v>319.3</v>
      </c>
      <c r="G97" s="12">
        <v>0.16</v>
      </c>
      <c r="H97" s="12">
        <v>8.31</v>
      </c>
      <c r="I97" s="12">
        <v>68.07</v>
      </c>
      <c r="J97" s="13">
        <v>0.72</v>
      </c>
      <c r="K97" s="13">
        <v>36.04</v>
      </c>
      <c r="L97" s="13">
        <v>47.05</v>
      </c>
      <c r="M97" s="12">
        <v>229.23</v>
      </c>
      <c r="N97" s="13">
        <v>2.6</v>
      </c>
      <c r="O97" s="6" t="s">
        <v>68</v>
      </c>
      <c r="P97" s="6" t="s">
        <v>21</v>
      </c>
    </row>
    <row r="98" spans="1:16" ht="18" customHeight="1">
      <c r="A98" s="2" t="s">
        <v>73</v>
      </c>
      <c r="B98" s="10" t="s">
        <v>46</v>
      </c>
      <c r="C98" s="11">
        <v>1.5</v>
      </c>
      <c r="D98" s="11">
        <v>2</v>
      </c>
      <c r="E98" s="11">
        <v>14.9</v>
      </c>
      <c r="F98" s="11">
        <v>83</v>
      </c>
      <c r="G98" s="12">
        <v>0.02</v>
      </c>
      <c r="H98" s="12">
        <v>0</v>
      </c>
      <c r="I98" s="12">
        <v>2</v>
      </c>
      <c r="J98" s="13">
        <v>0.94</v>
      </c>
      <c r="K98" s="13">
        <v>5.8</v>
      </c>
      <c r="L98" s="13">
        <v>4</v>
      </c>
      <c r="M98" s="12">
        <v>18</v>
      </c>
      <c r="N98" s="13">
        <v>0.42</v>
      </c>
      <c r="O98" s="6" t="s">
        <v>74</v>
      </c>
      <c r="P98" s="6" t="s">
        <v>21</v>
      </c>
    </row>
    <row r="99" spans="1:16" ht="18" customHeight="1">
      <c r="A99" s="2" t="s">
        <v>29</v>
      </c>
      <c r="B99" s="10" t="s">
        <v>30</v>
      </c>
      <c r="C99" s="11">
        <v>3</v>
      </c>
      <c r="D99" s="11">
        <v>0.3</v>
      </c>
      <c r="E99" s="11">
        <v>19.7</v>
      </c>
      <c r="F99" s="11">
        <v>93.6</v>
      </c>
      <c r="G99" s="12">
        <v>0.04</v>
      </c>
      <c r="H99" s="12">
        <v>0</v>
      </c>
      <c r="I99" s="12">
        <v>0</v>
      </c>
      <c r="J99" s="13">
        <v>0.44</v>
      </c>
      <c r="K99" s="13">
        <v>8.01</v>
      </c>
      <c r="L99" s="13">
        <v>5.61</v>
      </c>
      <c r="M99" s="12">
        <v>26.01</v>
      </c>
      <c r="N99" s="13">
        <v>0.44</v>
      </c>
      <c r="O99" s="6" t="s">
        <v>31</v>
      </c>
      <c r="P99" s="6" t="s">
        <v>21</v>
      </c>
    </row>
    <row r="100" spans="1:16" ht="18" customHeight="1">
      <c r="A100" s="2" t="s">
        <v>32</v>
      </c>
      <c r="B100" s="10" t="s">
        <v>30</v>
      </c>
      <c r="C100" s="11">
        <v>3.2</v>
      </c>
      <c r="D100" s="11">
        <v>0.6</v>
      </c>
      <c r="E100" s="11">
        <v>16</v>
      </c>
      <c r="F100" s="11">
        <v>82.2</v>
      </c>
      <c r="G100" s="12">
        <v>0.11</v>
      </c>
      <c r="H100" s="12">
        <v>0</v>
      </c>
      <c r="I100" s="12">
        <v>0</v>
      </c>
      <c r="J100" s="13">
        <v>0.92</v>
      </c>
      <c r="K100" s="13">
        <v>13.17</v>
      </c>
      <c r="L100" s="13">
        <v>26.33</v>
      </c>
      <c r="M100" s="12">
        <v>93.37</v>
      </c>
      <c r="N100" s="13">
        <v>1.76</v>
      </c>
      <c r="O100" s="6" t="s">
        <v>34</v>
      </c>
      <c r="P100" s="6" t="s">
        <v>21</v>
      </c>
    </row>
    <row r="101" spans="1:16" ht="18" customHeight="1">
      <c r="A101" s="2" t="s">
        <v>114</v>
      </c>
      <c r="B101" s="10" t="s">
        <v>44</v>
      </c>
      <c r="C101" s="11">
        <v>5.8</v>
      </c>
      <c r="D101" s="11">
        <v>5</v>
      </c>
      <c r="E101" s="11">
        <v>8</v>
      </c>
      <c r="F101" s="11">
        <v>100.9</v>
      </c>
      <c r="G101" s="12">
        <v>0.08</v>
      </c>
      <c r="H101" s="12">
        <v>1.4</v>
      </c>
      <c r="I101" s="12">
        <v>0.04</v>
      </c>
      <c r="J101" s="13">
        <v>0</v>
      </c>
      <c r="K101" s="13">
        <v>240.56</v>
      </c>
      <c r="L101" s="13">
        <v>28.07</v>
      </c>
      <c r="M101" s="12">
        <v>180.42</v>
      </c>
      <c r="N101" s="13">
        <v>0.2</v>
      </c>
      <c r="O101" s="6" t="s">
        <v>51</v>
      </c>
      <c r="P101" s="6" t="s">
        <v>21</v>
      </c>
    </row>
    <row r="102" spans="1:16" ht="18" customHeight="1">
      <c r="A102" s="3" t="s">
        <v>35</v>
      </c>
      <c r="B102" s="9">
        <f>B97+B98+B99+B100+B101</f>
        <v>500</v>
      </c>
      <c r="C102" s="14">
        <f>SUM(C97:C101)</f>
        <v>34.5</v>
      </c>
      <c r="D102" s="14">
        <f aca="true" t="shared" si="6" ref="D102:N102">SUM(D97:D101)</f>
        <v>26.900000000000002</v>
      </c>
      <c r="E102" s="14">
        <f t="shared" si="6"/>
        <v>74.5</v>
      </c>
      <c r="F102" s="14">
        <f t="shared" si="6"/>
        <v>679</v>
      </c>
      <c r="G102" s="14">
        <f t="shared" si="6"/>
        <v>0.41000000000000003</v>
      </c>
      <c r="H102" s="14">
        <f t="shared" si="6"/>
        <v>9.71</v>
      </c>
      <c r="I102" s="14">
        <f t="shared" si="6"/>
        <v>70.11</v>
      </c>
      <c r="J102" s="14">
        <f t="shared" si="6"/>
        <v>3.02</v>
      </c>
      <c r="K102" s="14">
        <f t="shared" si="6"/>
        <v>303.58</v>
      </c>
      <c r="L102" s="14">
        <f t="shared" si="6"/>
        <v>111.06</v>
      </c>
      <c r="M102" s="14">
        <f t="shared" si="6"/>
        <v>547.03</v>
      </c>
      <c r="N102" s="14">
        <f t="shared" si="6"/>
        <v>5.42</v>
      </c>
      <c r="O102" s="15" t="s">
        <v>37</v>
      </c>
      <c r="P102" s="15" t="s">
        <v>37</v>
      </c>
    </row>
    <row r="103" spans="1:16" ht="18" customHeight="1">
      <c r="A103" s="17" t="s">
        <v>85</v>
      </c>
      <c r="B103" s="18">
        <v>500</v>
      </c>
      <c r="C103" s="19">
        <v>19.25</v>
      </c>
      <c r="D103" s="19">
        <v>19.75</v>
      </c>
      <c r="E103" s="19">
        <v>83.75</v>
      </c>
      <c r="F103" s="19">
        <v>587.5</v>
      </c>
      <c r="G103" s="19">
        <v>0.3</v>
      </c>
      <c r="H103" s="19">
        <v>15</v>
      </c>
      <c r="I103" s="19">
        <v>175</v>
      </c>
      <c r="J103" s="19">
        <v>2.5</v>
      </c>
      <c r="K103" s="19">
        <v>302.5</v>
      </c>
      <c r="L103" s="19">
        <v>412</v>
      </c>
      <c r="M103" s="19">
        <v>62.5</v>
      </c>
      <c r="N103" s="19">
        <v>3</v>
      </c>
      <c r="O103" s="15" t="s">
        <v>37</v>
      </c>
      <c r="P103" s="15" t="s">
        <v>37</v>
      </c>
    </row>
    <row r="106" spans="1:16" ht="18" customHeight="1">
      <c r="A106" s="33" t="s">
        <v>102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ht="18" customHeight="1">
      <c r="A107" s="4" t="s">
        <v>109</v>
      </c>
      <c r="B107" s="16"/>
      <c r="C107" s="8"/>
      <c r="D107" s="8"/>
      <c r="E107" s="8"/>
      <c r="F107" s="16"/>
      <c r="G107" s="8"/>
      <c r="H107" s="8"/>
      <c r="I107" s="8"/>
      <c r="J107" s="8"/>
      <c r="K107" s="8"/>
      <c r="L107" s="8"/>
      <c r="M107" s="8"/>
      <c r="N107" s="27"/>
      <c r="O107" s="27"/>
      <c r="P107" s="27"/>
    </row>
    <row r="108" spans="1:16" ht="18" customHeight="1">
      <c r="A108" s="34" t="s">
        <v>0</v>
      </c>
      <c r="B108" s="34" t="s">
        <v>1</v>
      </c>
      <c r="C108" s="36" t="s">
        <v>2</v>
      </c>
      <c r="D108" s="37"/>
      <c r="E108" s="38"/>
      <c r="F108" s="40" t="s">
        <v>3</v>
      </c>
      <c r="G108" s="36" t="s">
        <v>4</v>
      </c>
      <c r="H108" s="37"/>
      <c r="I108" s="37"/>
      <c r="J108" s="38"/>
      <c r="K108" s="36" t="s">
        <v>5</v>
      </c>
      <c r="L108" s="37"/>
      <c r="M108" s="37"/>
      <c r="N108" s="38"/>
      <c r="O108" s="34" t="s">
        <v>6</v>
      </c>
      <c r="P108" s="34" t="s">
        <v>7</v>
      </c>
    </row>
    <row r="109" spans="1:16" ht="57.75" customHeight="1">
      <c r="A109" s="35"/>
      <c r="B109" s="35"/>
      <c r="C109" s="5" t="s">
        <v>8</v>
      </c>
      <c r="D109" s="5" t="s">
        <v>9</v>
      </c>
      <c r="E109" s="5" t="s">
        <v>95</v>
      </c>
      <c r="F109" s="41"/>
      <c r="G109" s="5" t="s">
        <v>10</v>
      </c>
      <c r="H109" s="5" t="s">
        <v>11</v>
      </c>
      <c r="I109" s="5" t="s">
        <v>12</v>
      </c>
      <c r="J109" s="5" t="s">
        <v>13</v>
      </c>
      <c r="K109" s="5" t="s">
        <v>14</v>
      </c>
      <c r="L109" s="5" t="s">
        <v>15</v>
      </c>
      <c r="M109" s="9" t="s">
        <v>16</v>
      </c>
      <c r="N109" s="5" t="s">
        <v>17</v>
      </c>
      <c r="O109" s="35"/>
      <c r="P109" s="35"/>
    </row>
    <row r="110" spans="1:16" ht="21.75" customHeight="1">
      <c r="A110" s="30" t="s">
        <v>96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</row>
    <row r="111" spans="1:16" ht="18" customHeight="1">
      <c r="A111" s="2" t="s">
        <v>71</v>
      </c>
      <c r="B111" s="10" t="s">
        <v>39</v>
      </c>
      <c r="C111" s="11">
        <v>9.5</v>
      </c>
      <c r="D111" s="11">
        <v>11.3</v>
      </c>
      <c r="E111" s="11">
        <v>3.2</v>
      </c>
      <c r="F111" s="11">
        <v>153</v>
      </c>
      <c r="G111" s="12">
        <v>0.04</v>
      </c>
      <c r="H111" s="12">
        <v>3.06</v>
      </c>
      <c r="I111" s="12">
        <v>17.1</v>
      </c>
      <c r="J111" s="13">
        <v>0.27</v>
      </c>
      <c r="K111" s="13">
        <v>21.6</v>
      </c>
      <c r="L111" s="13">
        <v>18</v>
      </c>
      <c r="M111" s="12">
        <v>108</v>
      </c>
      <c r="N111" s="13">
        <v>1.44</v>
      </c>
      <c r="O111" s="6" t="s">
        <v>72</v>
      </c>
      <c r="P111" s="6" t="s">
        <v>21</v>
      </c>
    </row>
    <row r="112" spans="1:16" ht="18" customHeight="1">
      <c r="A112" s="2" t="s">
        <v>55</v>
      </c>
      <c r="B112" s="10" t="s">
        <v>19</v>
      </c>
      <c r="C112" s="11">
        <v>4.1</v>
      </c>
      <c r="D112" s="11">
        <v>6</v>
      </c>
      <c r="E112" s="11">
        <v>8.7</v>
      </c>
      <c r="F112" s="11">
        <v>105</v>
      </c>
      <c r="G112" s="12">
        <v>0.12</v>
      </c>
      <c r="H112" s="12">
        <v>4.05</v>
      </c>
      <c r="I112" s="12">
        <v>30</v>
      </c>
      <c r="J112" s="13">
        <v>0.15</v>
      </c>
      <c r="K112" s="13">
        <v>37.5</v>
      </c>
      <c r="L112" s="13">
        <v>24</v>
      </c>
      <c r="M112" s="12">
        <v>73.5</v>
      </c>
      <c r="N112" s="13">
        <v>0.83</v>
      </c>
      <c r="O112" s="6" t="s">
        <v>56</v>
      </c>
      <c r="P112" s="6" t="s">
        <v>21</v>
      </c>
    </row>
    <row r="113" spans="1:16" ht="18" customHeight="1">
      <c r="A113" s="2" t="s">
        <v>43</v>
      </c>
      <c r="B113" s="10" t="s">
        <v>23</v>
      </c>
      <c r="C113" s="11">
        <v>1.4</v>
      </c>
      <c r="D113" s="11">
        <v>1.2</v>
      </c>
      <c r="E113" s="11">
        <v>10.4</v>
      </c>
      <c r="F113" s="11">
        <v>57.6</v>
      </c>
      <c r="G113" s="12">
        <v>0.02</v>
      </c>
      <c r="H113" s="12">
        <v>0.27</v>
      </c>
      <c r="I113" s="12">
        <v>8.55</v>
      </c>
      <c r="J113" s="13">
        <v>0</v>
      </c>
      <c r="K113" s="13">
        <v>53.19</v>
      </c>
      <c r="L113" s="13">
        <v>9.45</v>
      </c>
      <c r="M113" s="12">
        <v>41.31</v>
      </c>
      <c r="N113" s="13">
        <v>0.78</v>
      </c>
      <c r="O113" s="6" t="s">
        <v>45</v>
      </c>
      <c r="P113" s="6" t="s">
        <v>21</v>
      </c>
    </row>
    <row r="114" spans="1:16" ht="18" customHeight="1">
      <c r="A114" s="2" t="s">
        <v>29</v>
      </c>
      <c r="B114" s="10" t="s">
        <v>33</v>
      </c>
      <c r="C114" s="11">
        <v>2.3</v>
      </c>
      <c r="D114" s="11">
        <v>0.2</v>
      </c>
      <c r="E114" s="11">
        <v>14.8</v>
      </c>
      <c r="F114" s="11">
        <v>70.4</v>
      </c>
      <c r="G114" s="12">
        <v>0.03</v>
      </c>
      <c r="H114" s="12">
        <v>0</v>
      </c>
      <c r="I114" s="12">
        <v>0</v>
      </c>
      <c r="J114" s="13">
        <v>0.33</v>
      </c>
      <c r="K114" s="13">
        <v>6.02</v>
      </c>
      <c r="L114" s="13">
        <v>4.22</v>
      </c>
      <c r="M114" s="12">
        <v>19.56</v>
      </c>
      <c r="N114" s="13">
        <v>0.33</v>
      </c>
      <c r="O114" s="6" t="s">
        <v>31</v>
      </c>
      <c r="P114" s="6" t="s">
        <v>21</v>
      </c>
    </row>
    <row r="115" spans="1:16" ht="18" customHeight="1">
      <c r="A115" s="2" t="s">
        <v>32</v>
      </c>
      <c r="B115" s="10" t="s">
        <v>46</v>
      </c>
      <c r="C115" s="11">
        <v>1.6</v>
      </c>
      <c r="D115" s="11">
        <v>0.3</v>
      </c>
      <c r="E115" s="11">
        <v>8.1</v>
      </c>
      <c r="F115" s="11">
        <v>41.4</v>
      </c>
      <c r="G115" s="12">
        <v>0.05</v>
      </c>
      <c r="H115" s="12">
        <v>0</v>
      </c>
      <c r="I115" s="12">
        <v>0</v>
      </c>
      <c r="J115" s="13">
        <v>0.46</v>
      </c>
      <c r="K115" s="13">
        <v>6.63</v>
      </c>
      <c r="L115" s="13">
        <v>13.27</v>
      </c>
      <c r="M115" s="12">
        <v>47.03</v>
      </c>
      <c r="N115" s="13">
        <v>0.88</v>
      </c>
      <c r="O115" s="6" t="s">
        <v>34</v>
      </c>
      <c r="P115" s="6" t="s">
        <v>21</v>
      </c>
    </row>
    <row r="116" spans="1:16" s="29" customFormat="1" ht="18" customHeight="1">
      <c r="A116" s="2" t="s">
        <v>25</v>
      </c>
      <c r="B116" s="10" t="s">
        <v>26</v>
      </c>
      <c r="C116" s="11">
        <v>0.4</v>
      </c>
      <c r="D116" s="11">
        <v>0.4</v>
      </c>
      <c r="E116" s="11">
        <v>9.8</v>
      </c>
      <c r="F116" s="11">
        <v>47</v>
      </c>
      <c r="G116" s="12">
        <v>0.03</v>
      </c>
      <c r="H116" s="12">
        <v>10</v>
      </c>
      <c r="I116" s="12">
        <v>0</v>
      </c>
      <c r="J116" s="13">
        <v>0.2</v>
      </c>
      <c r="K116" s="13">
        <v>16</v>
      </c>
      <c r="L116" s="13">
        <v>9</v>
      </c>
      <c r="M116" s="12">
        <v>11</v>
      </c>
      <c r="N116" s="13">
        <v>2.2</v>
      </c>
      <c r="O116" s="6" t="s">
        <v>27</v>
      </c>
      <c r="P116" s="6" t="s">
        <v>28</v>
      </c>
    </row>
    <row r="117" spans="1:16" ht="18" customHeight="1">
      <c r="A117" s="3" t="s">
        <v>35</v>
      </c>
      <c r="B117" s="9">
        <f>B111+B112+B113+B114+B115+B116</f>
        <v>570</v>
      </c>
      <c r="C117" s="14">
        <f>SUM(C111:C116)</f>
        <v>19.3</v>
      </c>
      <c r="D117" s="14">
        <f aca="true" t="shared" si="7" ref="D117:N117">SUM(D111:D116)</f>
        <v>19.4</v>
      </c>
      <c r="E117" s="14">
        <f t="shared" si="7"/>
        <v>55</v>
      </c>
      <c r="F117" s="14">
        <f t="shared" si="7"/>
        <v>474.4</v>
      </c>
      <c r="G117" s="14">
        <f t="shared" si="7"/>
        <v>0.29000000000000004</v>
      </c>
      <c r="H117" s="14">
        <f t="shared" si="7"/>
        <v>17.38</v>
      </c>
      <c r="I117" s="14">
        <f t="shared" si="7"/>
        <v>55.650000000000006</v>
      </c>
      <c r="J117" s="14">
        <f t="shared" si="7"/>
        <v>1.41</v>
      </c>
      <c r="K117" s="14">
        <f t="shared" si="7"/>
        <v>140.94</v>
      </c>
      <c r="L117" s="14">
        <f t="shared" si="7"/>
        <v>77.94</v>
      </c>
      <c r="M117" s="14">
        <f t="shared" si="7"/>
        <v>300.4</v>
      </c>
      <c r="N117" s="14">
        <f t="shared" si="7"/>
        <v>6.46</v>
      </c>
      <c r="O117" s="15" t="s">
        <v>37</v>
      </c>
      <c r="P117" s="15" t="s">
        <v>37</v>
      </c>
    </row>
    <row r="118" spans="1:16" ht="18" customHeight="1">
      <c r="A118" s="17" t="s">
        <v>85</v>
      </c>
      <c r="B118" s="18">
        <v>500</v>
      </c>
      <c r="C118" s="19">
        <v>19.25</v>
      </c>
      <c r="D118" s="19">
        <v>19.75</v>
      </c>
      <c r="E118" s="19">
        <v>83.75</v>
      </c>
      <c r="F118" s="19">
        <v>587.5</v>
      </c>
      <c r="G118" s="19">
        <v>0.3</v>
      </c>
      <c r="H118" s="19">
        <v>15</v>
      </c>
      <c r="I118" s="19">
        <v>175</v>
      </c>
      <c r="J118" s="19">
        <v>2.5</v>
      </c>
      <c r="K118" s="19">
        <v>302.5</v>
      </c>
      <c r="L118" s="19">
        <v>412</v>
      </c>
      <c r="M118" s="19">
        <v>62.5</v>
      </c>
      <c r="N118" s="19">
        <v>3</v>
      </c>
      <c r="O118" s="15" t="s">
        <v>37</v>
      </c>
      <c r="P118" s="15" t="s">
        <v>37</v>
      </c>
    </row>
    <row r="122" spans="1:16" ht="18" customHeight="1">
      <c r="A122" s="33" t="s">
        <v>104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ht="18" customHeight="1">
      <c r="A123" s="4" t="s">
        <v>108</v>
      </c>
      <c r="B123" s="16"/>
      <c r="C123" s="8"/>
      <c r="D123" s="8"/>
      <c r="E123" s="8"/>
      <c r="F123" s="16"/>
      <c r="G123" s="8"/>
      <c r="H123" s="8"/>
      <c r="I123" s="8"/>
      <c r="J123" s="8"/>
      <c r="K123" s="8"/>
      <c r="L123" s="8"/>
      <c r="M123" s="8"/>
      <c r="N123" s="27"/>
      <c r="O123" s="27"/>
      <c r="P123" s="27"/>
    </row>
    <row r="124" spans="1:16" ht="18" customHeight="1">
      <c r="A124" s="34" t="s">
        <v>0</v>
      </c>
      <c r="B124" s="34" t="s">
        <v>1</v>
      </c>
      <c r="C124" s="36" t="s">
        <v>2</v>
      </c>
      <c r="D124" s="37"/>
      <c r="E124" s="38"/>
      <c r="F124" s="40" t="s">
        <v>3</v>
      </c>
      <c r="G124" s="36" t="s">
        <v>4</v>
      </c>
      <c r="H124" s="37"/>
      <c r="I124" s="37"/>
      <c r="J124" s="38"/>
      <c r="K124" s="36" t="s">
        <v>5</v>
      </c>
      <c r="L124" s="37"/>
      <c r="M124" s="37"/>
      <c r="N124" s="38"/>
      <c r="O124" s="34" t="s">
        <v>6</v>
      </c>
      <c r="P124" s="34" t="s">
        <v>7</v>
      </c>
    </row>
    <row r="125" spans="1:16" ht="57.75" customHeight="1">
      <c r="A125" s="35"/>
      <c r="B125" s="35"/>
      <c r="C125" s="5" t="s">
        <v>8</v>
      </c>
      <c r="D125" s="5" t="s">
        <v>9</v>
      </c>
      <c r="E125" s="5" t="s">
        <v>95</v>
      </c>
      <c r="F125" s="41"/>
      <c r="G125" s="5" t="s">
        <v>10</v>
      </c>
      <c r="H125" s="5" t="s">
        <v>11</v>
      </c>
      <c r="I125" s="5" t="s">
        <v>12</v>
      </c>
      <c r="J125" s="5" t="s">
        <v>13</v>
      </c>
      <c r="K125" s="5" t="s">
        <v>14</v>
      </c>
      <c r="L125" s="5" t="s">
        <v>15</v>
      </c>
      <c r="M125" s="9" t="s">
        <v>16</v>
      </c>
      <c r="N125" s="5" t="s">
        <v>17</v>
      </c>
      <c r="O125" s="35"/>
      <c r="P125" s="35"/>
    </row>
    <row r="126" spans="1:16" ht="21.75" customHeight="1">
      <c r="A126" s="30" t="s">
        <v>96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</row>
    <row r="127" spans="1:16" ht="18" customHeight="1">
      <c r="A127" s="2" t="s">
        <v>75</v>
      </c>
      <c r="B127" s="10" t="s">
        <v>53</v>
      </c>
      <c r="C127" s="11">
        <v>14.1</v>
      </c>
      <c r="D127" s="11">
        <v>1.7</v>
      </c>
      <c r="E127" s="11">
        <v>11</v>
      </c>
      <c r="F127" s="11">
        <v>116.2</v>
      </c>
      <c r="G127" s="12">
        <v>0.07</v>
      </c>
      <c r="H127" s="12">
        <v>0</v>
      </c>
      <c r="I127" s="12">
        <v>20.41</v>
      </c>
      <c r="J127" s="13">
        <v>1.57</v>
      </c>
      <c r="K127" s="13">
        <v>42.4</v>
      </c>
      <c r="L127" s="13">
        <v>28.27</v>
      </c>
      <c r="M127" s="12">
        <v>193.13</v>
      </c>
      <c r="N127" s="13">
        <v>0.66</v>
      </c>
      <c r="O127" s="6" t="s">
        <v>76</v>
      </c>
      <c r="P127" s="6" t="s">
        <v>21</v>
      </c>
    </row>
    <row r="128" spans="1:16" ht="24.75" customHeight="1">
      <c r="A128" s="2" t="s">
        <v>77</v>
      </c>
      <c r="B128" s="10" t="s">
        <v>19</v>
      </c>
      <c r="C128" s="11">
        <v>3.4</v>
      </c>
      <c r="D128" s="11">
        <v>3.1</v>
      </c>
      <c r="E128" s="11">
        <v>33.7</v>
      </c>
      <c r="F128" s="11">
        <v>176.1</v>
      </c>
      <c r="G128" s="12">
        <v>0.04</v>
      </c>
      <c r="H128" s="12">
        <v>0.4</v>
      </c>
      <c r="I128" s="12">
        <v>13.49</v>
      </c>
      <c r="J128" s="13">
        <v>0.28</v>
      </c>
      <c r="K128" s="13">
        <v>13.49</v>
      </c>
      <c r="L128" s="13">
        <v>28.4</v>
      </c>
      <c r="M128" s="12">
        <v>78.1</v>
      </c>
      <c r="N128" s="13">
        <v>0.18</v>
      </c>
      <c r="O128" s="6" t="s">
        <v>78</v>
      </c>
      <c r="P128" s="6" t="s">
        <v>21</v>
      </c>
    </row>
    <row r="129" spans="1:16" ht="18" customHeight="1">
      <c r="A129" s="2" t="s">
        <v>69</v>
      </c>
      <c r="B129" s="10" t="s">
        <v>44</v>
      </c>
      <c r="C129" s="11">
        <v>2.8</v>
      </c>
      <c r="D129" s="11">
        <v>2.5</v>
      </c>
      <c r="E129" s="11">
        <v>13.6</v>
      </c>
      <c r="F129" s="11">
        <v>88</v>
      </c>
      <c r="G129" s="12">
        <v>0.03</v>
      </c>
      <c r="H129" s="12">
        <v>0.7</v>
      </c>
      <c r="I129" s="12">
        <v>19</v>
      </c>
      <c r="J129" s="13">
        <v>0</v>
      </c>
      <c r="K129" s="13">
        <v>108.3</v>
      </c>
      <c r="L129" s="13">
        <v>12.6</v>
      </c>
      <c r="M129" s="12">
        <v>76.5</v>
      </c>
      <c r="N129" s="13">
        <v>0.12</v>
      </c>
      <c r="O129" s="6" t="s">
        <v>70</v>
      </c>
      <c r="P129" s="6" t="s">
        <v>21</v>
      </c>
    </row>
    <row r="130" spans="1:16" ht="18" customHeight="1">
      <c r="A130" s="2" t="s">
        <v>29</v>
      </c>
      <c r="B130" s="10" t="s">
        <v>30</v>
      </c>
      <c r="C130" s="11">
        <v>3</v>
      </c>
      <c r="D130" s="11">
        <v>0.3</v>
      </c>
      <c r="E130" s="11">
        <v>19.6</v>
      </c>
      <c r="F130" s="11">
        <v>93.4</v>
      </c>
      <c r="G130" s="12">
        <v>0.04</v>
      </c>
      <c r="H130" s="12">
        <v>0</v>
      </c>
      <c r="I130" s="12">
        <v>0</v>
      </c>
      <c r="J130" s="13">
        <v>0.44</v>
      </c>
      <c r="K130" s="13">
        <v>7.98</v>
      </c>
      <c r="L130" s="13">
        <v>5.59</v>
      </c>
      <c r="M130" s="12">
        <v>25.94</v>
      </c>
      <c r="N130" s="13">
        <v>0.44</v>
      </c>
      <c r="O130" s="6" t="s">
        <v>31</v>
      </c>
      <c r="P130" s="6" t="s">
        <v>21</v>
      </c>
    </row>
    <row r="131" spans="1:16" ht="18" customHeight="1">
      <c r="A131" s="2" t="s">
        <v>32</v>
      </c>
      <c r="B131" s="10" t="s">
        <v>46</v>
      </c>
      <c r="C131" s="11">
        <v>1.6</v>
      </c>
      <c r="D131" s="11">
        <v>0.3</v>
      </c>
      <c r="E131" s="11">
        <v>8.1</v>
      </c>
      <c r="F131" s="11">
        <v>41.4</v>
      </c>
      <c r="G131" s="12">
        <v>0.05</v>
      </c>
      <c r="H131" s="12">
        <v>0</v>
      </c>
      <c r="I131" s="12">
        <v>0</v>
      </c>
      <c r="J131" s="13">
        <v>0.46</v>
      </c>
      <c r="K131" s="13">
        <v>6.63</v>
      </c>
      <c r="L131" s="13">
        <v>13.27</v>
      </c>
      <c r="M131" s="12">
        <v>47.03</v>
      </c>
      <c r="N131" s="13">
        <v>0.88</v>
      </c>
      <c r="O131" s="6" t="s">
        <v>34</v>
      </c>
      <c r="P131" s="6" t="s">
        <v>21</v>
      </c>
    </row>
    <row r="132" spans="1:16" ht="18" customHeight="1">
      <c r="A132" s="3" t="s">
        <v>35</v>
      </c>
      <c r="B132" s="9">
        <f>B127+B128+B129+B130+B131</f>
        <v>520</v>
      </c>
      <c r="C132" s="14">
        <f>SUM(C127:C131)</f>
        <v>24.900000000000002</v>
      </c>
      <c r="D132" s="14">
        <f aca="true" t="shared" si="8" ref="D132:N132">SUM(D127:D131)</f>
        <v>7.8999999999999995</v>
      </c>
      <c r="E132" s="14">
        <f t="shared" si="8"/>
        <v>86</v>
      </c>
      <c r="F132" s="14">
        <f t="shared" si="8"/>
        <v>515.1</v>
      </c>
      <c r="G132" s="14">
        <f t="shared" si="8"/>
        <v>0.23000000000000004</v>
      </c>
      <c r="H132" s="14">
        <f t="shared" si="8"/>
        <v>1.1</v>
      </c>
      <c r="I132" s="14">
        <f t="shared" si="8"/>
        <v>52.9</v>
      </c>
      <c r="J132" s="14">
        <f t="shared" si="8"/>
        <v>2.75</v>
      </c>
      <c r="K132" s="14">
        <f t="shared" si="8"/>
        <v>178.79999999999998</v>
      </c>
      <c r="L132" s="14">
        <f t="shared" si="8"/>
        <v>88.13</v>
      </c>
      <c r="M132" s="14">
        <f t="shared" si="8"/>
        <v>420.70000000000005</v>
      </c>
      <c r="N132" s="14">
        <f t="shared" si="8"/>
        <v>2.2800000000000002</v>
      </c>
      <c r="O132" s="15" t="s">
        <v>37</v>
      </c>
      <c r="P132" s="15" t="s">
        <v>37</v>
      </c>
    </row>
    <row r="133" spans="1:16" ht="18" customHeight="1">
      <c r="A133" s="17" t="s">
        <v>85</v>
      </c>
      <c r="B133" s="18">
        <v>500</v>
      </c>
      <c r="C133" s="19">
        <v>19.25</v>
      </c>
      <c r="D133" s="19">
        <v>19.75</v>
      </c>
      <c r="E133" s="19">
        <v>83.75</v>
      </c>
      <c r="F133" s="19">
        <v>587.5</v>
      </c>
      <c r="G133" s="19">
        <v>0.3</v>
      </c>
      <c r="H133" s="19">
        <v>15</v>
      </c>
      <c r="I133" s="19">
        <v>175</v>
      </c>
      <c r="J133" s="19">
        <v>2.5</v>
      </c>
      <c r="K133" s="19">
        <v>302.5</v>
      </c>
      <c r="L133" s="19">
        <v>412</v>
      </c>
      <c r="M133" s="19">
        <v>62.5</v>
      </c>
      <c r="N133" s="19">
        <v>3</v>
      </c>
      <c r="O133" s="15" t="s">
        <v>37</v>
      </c>
      <c r="P133" s="15" t="s">
        <v>37</v>
      </c>
    </row>
    <row r="136" spans="1:16" ht="18" customHeight="1">
      <c r="A136" s="33" t="s">
        <v>106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ht="18" customHeight="1">
      <c r="A137" s="4" t="s">
        <v>107</v>
      </c>
      <c r="B137" s="16"/>
      <c r="C137" s="8"/>
      <c r="D137" s="8"/>
      <c r="E137" s="8"/>
      <c r="F137" s="16"/>
      <c r="G137" s="8"/>
      <c r="H137" s="8"/>
      <c r="I137" s="8"/>
      <c r="J137" s="8"/>
      <c r="K137" s="8"/>
      <c r="L137" s="8"/>
      <c r="M137" s="8"/>
      <c r="N137" s="27"/>
      <c r="O137" s="27"/>
      <c r="P137" s="27"/>
    </row>
    <row r="138" spans="1:16" ht="18" customHeight="1">
      <c r="A138" s="34" t="s">
        <v>0</v>
      </c>
      <c r="B138" s="34" t="s">
        <v>1</v>
      </c>
      <c r="C138" s="36" t="s">
        <v>2</v>
      </c>
      <c r="D138" s="37"/>
      <c r="E138" s="38"/>
      <c r="F138" s="40" t="s">
        <v>3</v>
      </c>
      <c r="G138" s="36" t="s">
        <v>4</v>
      </c>
      <c r="H138" s="37"/>
      <c r="I138" s="37"/>
      <c r="J138" s="38"/>
      <c r="K138" s="36" t="s">
        <v>5</v>
      </c>
      <c r="L138" s="37"/>
      <c r="M138" s="37"/>
      <c r="N138" s="38"/>
      <c r="O138" s="34" t="s">
        <v>6</v>
      </c>
      <c r="P138" s="34" t="s">
        <v>7</v>
      </c>
    </row>
    <row r="139" spans="1:16" ht="57.75" customHeight="1">
      <c r="A139" s="35"/>
      <c r="B139" s="35"/>
      <c r="C139" s="5" t="s">
        <v>8</v>
      </c>
      <c r="D139" s="5" t="s">
        <v>9</v>
      </c>
      <c r="E139" s="5" t="s">
        <v>95</v>
      </c>
      <c r="F139" s="41"/>
      <c r="G139" s="5" t="s">
        <v>10</v>
      </c>
      <c r="H139" s="5" t="s">
        <v>11</v>
      </c>
      <c r="I139" s="5" t="s">
        <v>12</v>
      </c>
      <c r="J139" s="5" t="s">
        <v>13</v>
      </c>
      <c r="K139" s="5" t="s">
        <v>14</v>
      </c>
      <c r="L139" s="5" t="s">
        <v>15</v>
      </c>
      <c r="M139" s="9" t="s">
        <v>16</v>
      </c>
      <c r="N139" s="5" t="s">
        <v>17</v>
      </c>
      <c r="O139" s="35"/>
      <c r="P139" s="35"/>
    </row>
    <row r="140" spans="1:16" ht="21.75" customHeight="1">
      <c r="A140" s="30" t="s">
        <v>96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</row>
    <row r="141" spans="1:16" ht="18" customHeight="1">
      <c r="A141" s="2" t="s">
        <v>79</v>
      </c>
      <c r="B141" s="10" t="s">
        <v>80</v>
      </c>
      <c r="C141" s="11">
        <v>12.5</v>
      </c>
      <c r="D141" s="11">
        <v>4.2</v>
      </c>
      <c r="E141" s="11">
        <v>15.4</v>
      </c>
      <c r="F141" s="11">
        <v>149.2</v>
      </c>
      <c r="G141" s="12">
        <v>0.21</v>
      </c>
      <c r="H141" s="12">
        <v>5.02</v>
      </c>
      <c r="I141" s="12">
        <v>391.21</v>
      </c>
      <c r="J141" s="13">
        <v>0.95</v>
      </c>
      <c r="K141" s="13">
        <v>26.44</v>
      </c>
      <c r="L141" s="13">
        <v>35.26</v>
      </c>
      <c r="M141" s="12">
        <v>214.93</v>
      </c>
      <c r="N141" s="13">
        <v>3.74</v>
      </c>
      <c r="O141" s="6" t="s">
        <v>81</v>
      </c>
      <c r="P141" s="6" t="s">
        <v>21</v>
      </c>
    </row>
    <row r="142" spans="1:16" ht="18" customHeight="1">
      <c r="A142" s="2" t="s">
        <v>82</v>
      </c>
      <c r="B142" s="10" t="s">
        <v>83</v>
      </c>
      <c r="C142" s="11">
        <v>2.3</v>
      </c>
      <c r="D142" s="11">
        <v>3</v>
      </c>
      <c r="E142" s="11">
        <v>0</v>
      </c>
      <c r="F142" s="11">
        <v>35.8</v>
      </c>
      <c r="G142" s="12">
        <v>0</v>
      </c>
      <c r="H142" s="12">
        <v>0.07</v>
      </c>
      <c r="I142" s="12">
        <v>269</v>
      </c>
      <c r="J142" s="13">
        <v>0.05</v>
      </c>
      <c r="K142" s="13">
        <v>88.1</v>
      </c>
      <c r="L142" s="13">
        <v>3.5</v>
      </c>
      <c r="M142" s="12">
        <v>50</v>
      </c>
      <c r="N142" s="13">
        <v>0.1</v>
      </c>
      <c r="O142" s="6" t="s">
        <v>84</v>
      </c>
      <c r="P142" s="6" t="s">
        <v>21</v>
      </c>
    </row>
    <row r="143" spans="1:16" ht="18" customHeight="1">
      <c r="A143" s="2" t="s">
        <v>22</v>
      </c>
      <c r="B143" s="10" t="s">
        <v>23</v>
      </c>
      <c r="C143" s="11">
        <v>3</v>
      </c>
      <c r="D143" s="11">
        <v>2.6</v>
      </c>
      <c r="E143" s="11">
        <v>12.4</v>
      </c>
      <c r="F143" s="11">
        <v>84.6</v>
      </c>
      <c r="G143" s="12">
        <v>0.27</v>
      </c>
      <c r="H143" s="12">
        <v>0.63</v>
      </c>
      <c r="I143" s="12">
        <v>17.1</v>
      </c>
      <c r="J143" s="13">
        <v>0.01</v>
      </c>
      <c r="K143" s="13">
        <v>100.17</v>
      </c>
      <c r="L143" s="13">
        <v>20.07</v>
      </c>
      <c r="M143" s="12">
        <v>81.99</v>
      </c>
      <c r="N143" s="13">
        <v>0.59</v>
      </c>
      <c r="O143" s="6" t="s">
        <v>24</v>
      </c>
      <c r="P143" s="6" t="s">
        <v>21</v>
      </c>
    </row>
    <row r="144" spans="1:16" ht="18" customHeight="1">
      <c r="A144" s="2" t="s">
        <v>25</v>
      </c>
      <c r="B144" s="10" t="s">
        <v>26</v>
      </c>
      <c r="C144" s="11">
        <v>0.4</v>
      </c>
      <c r="D144" s="11">
        <v>0.4</v>
      </c>
      <c r="E144" s="11">
        <v>9.8</v>
      </c>
      <c r="F144" s="11">
        <v>46.9</v>
      </c>
      <c r="G144" s="12">
        <v>0.03</v>
      </c>
      <c r="H144" s="12">
        <v>9.97</v>
      </c>
      <c r="I144" s="12">
        <v>0</v>
      </c>
      <c r="J144" s="13">
        <v>0.2</v>
      </c>
      <c r="K144" s="13">
        <v>15.95</v>
      </c>
      <c r="L144" s="13">
        <v>8.97</v>
      </c>
      <c r="M144" s="12">
        <v>10.97</v>
      </c>
      <c r="N144" s="13">
        <v>2.19</v>
      </c>
      <c r="O144" s="6" t="s">
        <v>27</v>
      </c>
      <c r="P144" s="6" t="s">
        <v>28</v>
      </c>
    </row>
    <row r="145" spans="1:21" ht="18" customHeight="1">
      <c r="A145" s="2" t="s">
        <v>29</v>
      </c>
      <c r="B145" s="10">
        <v>50</v>
      </c>
      <c r="C145" s="11">
        <v>3.8</v>
      </c>
      <c r="D145" s="11">
        <v>0.4</v>
      </c>
      <c r="E145" s="11">
        <v>24.5</v>
      </c>
      <c r="F145" s="11">
        <v>116.7</v>
      </c>
      <c r="G145" s="12">
        <v>0.05</v>
      </c>
      <c r="H145" s="12">
        <v>0</v>
      </c>
      <c r="I145" s="12">
        <v>0</v>
      </c>
      <c r="J145" s="13">
        <v>0.55</v>
      </c>
      <c r="K145" s="13">
        <v>9.98</v>
      </c>
      <c r="L145" s="13">
        <v>6.99</v>
      </c>
      <c r="M145" s="12">
        <v>32.43</v>
      </c>
      <c r="N145" s="13">
        <v>0.55</v>
      </c>
      <c r="O145" s="6" t="s">
        <v>31</v>
      </c>
      <c r="P145" s="6" t="s">
        <v>21</v>
      </c>
      <c r="R145" s="20" t="s">
        <v>86</v>
      </c>
      <c r="S145" s="20" t="s">
        <v>87</v>
      </c>
      <c r="T145" s="20" t="s">
        <v>88</v>
      </c>
      <c r="U145" s="20" t="s">
        <v>89</v>
      </c>
    </row>
    <row r="146" spans="1:21" ht="18" customHeight="1">
      <c r="A146" s="2" t="s">
        <v>32</v>
      </c>
      <c r="B146" s="10" t="s">
        <v>46</v>
      </c>
      <c r="C146" s="11">
        <v>1.6</v>
      </c>
      <c r="D146" s="11">
        <v>0.3</v>
      </c>
      <c r="E146" s="11">
        <v>8.1</v>
      </c>
      <c r="F146" s="11">
        <v>41.6</v>
      </c>
      <c r="G146" s="12">
        <v>0.05</v>
      </c>
      <c r="H146" s="12">
        <v>0</v>
      </c>
      <c r="I146" s="12">
        <v>0</v>
      </c>
      <c r="J146" s="13">
        <v>0.46</v>
      </c>
      <c r="K146" s="13">
        <v>6.67</v>
      </c>
      <c r="L146" s="13">
        <v>13.34</v>
      </c>
      <c r="M146" s="12">
        <v>47.27</v>
      </c>
      <c r="N146" s="13">
        <v>0.88</v>
      </c>
      <c r="O146" s="6" t="s">
        <v>34</v>
      </c>
      <c r="P146" s="6" t="s">
        <v>21</v>
      </c>
      <c r="R146" s="21">
        <f>C86+C102+C117+C132+C147</f>
        <v>117.80000000000001</v>
      </c>
      <c r="S146" s="21">
        <f>D86+D102+D117+D132+D147</f>
        <v>83.70000000000002</v>
      </c>
      <c r="T146" s="21">
        <f>E86+E102+E117+E132+E147</f>
        <v>356.8</v>
      </c>
      <c r="U146" s="21">
        <f>F86+F102+F117+F132+F147</f>
        <v>2659.4</v>
      </c>
    </row>
    <row r="147" spans="1:21" ht="18" customHeight="1">
      <c r="A147" s="3" t="s">
        <v>35</v>
      </c>
      <c r="B147" s="9">
        <f>B141+B142+B143+B144+B145+B146</f>
        <v>530</v>
      </c>
      <c r="C147" s="14">
        <f>SUM(C141:C146)</f>
        <v>23.6</v>
      </c>
      <c r="D147" s="14">
        <f aca="true" t="shared" si="9" ref="D147:N147">SUM(D141:D146)</f>
        <v>10.900000000000002</v>
      </c>
      <c r="E147" s="14">
        <f t="shared" si="9"/>
        <v>70.2</v>
      </c>
      <c r="F147" s="14">
        <f t="shared" si="9"/>
        <v>474.8</v>
      </c>
      <c r="G147" s="14">
        <f t="shared" si="9"/>
        <v>0.6100000000000001</v>
      </c>
      <c r="H147" s="14">
        <f t="shared" si="9"/>
        <v>15.690000000000001</v>
      </c>
      <c r="I147" s="14">
        <f t="shared" si="9"/>
        <v>677.3100000000001</v>
      </c>
      <c r="J147" s="14">
        <f t="shared" si="9"/>
        <v>2.22</v>
      </c>
      <c r="K147" s="14">
        <f t="shared" si="9"/>
        <v>247.30999999999995</v>
      </c>
      <c r="L147" s="14">
        <f t="shared" si="9"/>
        <v>88.13</v>
      </c>
      <c r="M147" s="14">
        <f t="shared" si="9"/>
        <v>437.59000000000003</v>
      </c>
      <c r="N147" s="14">
        <f t="shared" si="9"/>
        <v>8.05</v>
      </c>
      <c r="O147" s="15" t="s">
        <v>37</v>
      </c>
      <c r="P147" s="15" t="s">
        <v>37</v>
      </c>
      <c r="R147" s="20">
        <f>R146/5</f>
        <v>23.560000000000002</v>
      </c>
      <c r="S147" s="20">
        <f>S146/5</f>
        <v>16.740000000000002</v>
      </c>
      <c r="T147" s="20">
        <f>T146/5</f>
        <v>71.36</v>
      </c>
      <c r="U147" s="20">
        <f>U146/5</f>
        <v>531.88</v>
      </c>
    </row>
    <row r="148" spans="1:21" ht="18" customHeight="1">
      <c r="A148" s="17" t="s">
        <v>85</v>
      </c>
      <c r="B148" s="18">
        <v>500</v>
      </c>
      <c r="C148" s="19">
        <v>19.25</v>
      </c>
      <c r="D148" s="19">
        <v>19.75</v>
      </c>
      <c r="E148" s="19">
        <v>83.75</v>
      </c>
      <c r="F148" s="19">
        <v>587.5</v>
      </c>
      <c r="G148" s="19">
        <v>0.3</v>
      </c>
      <c r="H148" s="19">
        <v>15</v>
      </c>
      <c r="I148" s="19">
        <v>175</v>
      </c>
      <c r="J148" s="19">
        <v>2.5</v>
      </c>
      <c r="K148" s="19">
        <v>302.5</v>
      </c>
      <c r="L148" s="19">
        <v>412</v>
      </c>
      <c r="M148" s="19">
        <v>62.5</v>
      </c>
      <c r="N148" s="19">
        <v>3</v>
      </c>
      <c r="O148" s="15" t="s">
        <v>37</v>
      </c>
      <c r="P148" s="15" t="s">
        <v>37</v>
      </c>
      <c r="Q148" t="s">
        <v>90</v>
      </c>
      <c r="R148" s="22">
        <f>R147*25/C147</f>
        <v>24.957627118644066</v>
      </c>
      <c r="S148" s="22">
        <f>S147*25/D147</f>
        <v>38.39449541284404</v>
      </c>
      <c r="T148" s="22">
        <f>T147*25/E147</f>
        <v>25.413105413105413</v>
      </c>
      <c r="U148" s="22">
        <f>U147*25/F147</f>
        <v>28.00547598989048</v>
      </c>
    </row>
    <row r="149" spans="1:14" ht="18" customHeight="1">
      <c r="A149" s="23" t="s">
        <v>92</v>
      </c>
      <c r="B149" s="26">
        <f aca="true" t="shared" si="10" ref="B149:N149">B14+B28+B43+B58+B72+B86+B102+B117+B132+B147</f>
        <v>5215</v>
      </c>
      <c r="C149" s="26">
        <f t="shared" si="10"/>
        <v>243.70000000000002</v>
      </c>
      <c r="D149" s="26">
        <f t="shared" si="10"/>
        <v>174.8</v>
      </c>
      <c r="E149" s="26">
        <f t="shared" si="10"/>
        <v>702.6000000000001</v>
      </c>
      <c r="F149" s="26">
        <f t="shared" si="10"/>
        <v>5407.7</v>
      </c>
      <c r="G149" s="26">
        <f t="shared" si="10"/>
        <v>11.52</v>
      </c>
      <c r="H149" s="26">
        <f t="shared" si="10"/>
        <v>86.53</v>
      </c>
      <c r="I149" s="26">
        <f t="shared" si="10"/>
        <v>2086.74</v>
      </c>
      <c r="J149" s="26">
        <f t="shared" si="10"/>
        <v>33.42</v>
      </c>
      <c r="K149" s="26">
        <f t="shared" si="10"/>
        <v>2362.27</v>
      </c>
      <c r="L149" s="26">
        <f t="shared" si="10"/>
        <v>911.8800000000001</v>
      </c>
      <c r="M149" s="26">
        <f t="shared" si="10"/>
        <v>4036.2700000000004</v>
      </c>
      <c r="N149" s="26">
        <f t="shared" si="10"/>
        <v>74.32000000000001</v>
      </c>
    </row>
    <row r="150" spans="18:21" ht="16.5" customHeight="1">
      <c r="R150" s="20">
        <v>24.37</v>
      </c>
      <c r="S150" s="20">
        <v>17.48</v>
      </c>
      <c r="T150" s="20">
        <v>70.26</v>
      </c>
      <c r="U150" s="20">
        <v>540.77</v>
      </c>
    </row>
    <row r="151" spans="1:21" ht="18" customHeight="1">
      <c r="A151" s="28" t="s">
        <v>112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4" t="s">
        <v>93</v>
      </c>
      <c r="R151" s="25">
        <f>R150*25/C148</f>
        <v>31.649350649350648</v>
      </c>
      <c r="S151" s="25">
        <f>S150*25/D148</f>
        <v>22.126582278481013</v>
      </c>
      <c r="T151" s="25">
        <f>T150*25/E148</f>
        <v>20.97313432835821</v>
      </c>
      <c r="U151" s="25">
        <f>U150*25/F148</f>
        <v>23.01148936170213</v>
      </c>
    </row>
    <row r="152" spans="1:21" ht="18" customHeight="1">
      <c r="A152" s="28" t="s">
        <v>113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t="s">
        <v>91</v>
      </c>
      <c r="R152" s="20"/>
      <c r="S152" s="20"/>
      <c r="T152" s="20"/>
      <c r="U152" s="20"/>
    </row>
  </sheetData>
  <sheetProtection/>
  <mergeCells count="101">
    <mergeCell ref="O6:O7"/>
    <mergeCell ref="P6:P7"/>
    <mergeCell ref="O20:O21"/>
    <mergeCell ref="P20:P21"/>
    <mergeCell ref="A2:P2"/>
    <mergeCell ref="A4:P4"/>
    <mergeCell ref="A6:A7"/>
    <mergeCell ref="B6:B7"/>
    <mergeCell ref="C6:E6"/>
    <mergeCell ref="F6:F7"/>
    <mergeCell ref="G6:J6"/>
    <mergeCell ref="K6:N6"/>
    <mergeCell ref="O35:O36"/>
    <mergeCell ref="P35:P36"/>
    <mergeCell ref="A8:P8"/>
    <mergeCell ref="A18:P18"/>
    <mergeCell ref="A20:A21"/>
    <mergeCell ref="B20:B21"/>
    <mergeCell ref="C20:E20"/>
    <mergeCell ref="F20:F21"/>
    <mergeCell ref="G20:J20"/>
    <mergeCell ref="K20:N20"/>
    <mergeCell ref="O49:O50"/>
    <mergeCell ref="P49:P50"/>
    <mergeCell ref="A22:P22"/>
    <mergeCell ref="A33:P33"/>
    <mergeCell ref="A35:A36"/>
    <mergeCell ref="B35:B36"/>
    <mergeCell ref="C35:E35"/>
    <mergeCell ref="F35:F36"/>
    <mergeCell ref="G35:J35"/>
    <mergeCell ref="K35:N35"/>
    <mergeCell ref="O64:O65"/>
    <mergeCell ref="P64:P65"/>
    <mergeCell ref="A37:P37"/>
    <mergeCell ref="A47:P47"/>
    <mergeCell ref="A49:A50"/>
    <mergeCell ref="B49:B50"/>
    <mergeCell ref="C49:E49"/>
    <mergeCell ref="F49:F50"/>
    <mergeCell ref="G49:J49"/>
    <mergeCell ref="K49:N49"/>
    <mergeCell ref="O138:O139"/>
    <mergeCell ref="P138:P139"/>
    <mergeCell ref="A51:P51"/>
    <mergeCell ref="A62:P62"/>
    <mergeCell ref="A64:A65"/>
    <mergeCell ref="B64:B65"/>
    <mergeCell ref="C64:E64"/>
    <mergeCell ref="F64:F65"/>
    <mergeCell ref="O124:O125"/>
    <mergeCell ref="P124:P125"/>
    <mergeCell ref="A66:P66"/>
    <mergeCell ref="A136:P136"/>
    <mergeCell ref="O108:O109"/>
    <mergeCell ref="P108:P109"/>
    <mergeCell ref="O94:O95"/>
    <mergeCell ref="P94:P95"/>
    <mergeCell ref="B138:B139"/>
    <mergeCell ref="C138:E138"/>
    <mergeCell ref="F138:F139"/>
    <mergeCell ref="G138:J138"/>
    <mergeCell ref="K138:N138"/>
    <mergeCell ref="G64:J64"/>
    <mergeCell ref="K64:N64"/>
    <mergeCell ref="A140:P140"/>
    <mergeCell ref="A122:P122"/>
    <mergeCell ref="A124:A125"/>
    <mergeCell ref="B124:B125"/>
    <mergeCell ref="C124:E124"/>
    <mergeCell ref="F124:F125"/>
    <mergeCell ref="G124:J124"/>
    <mergeCell ref="K124:N124"/>
    <mergeCell ref="A126:P126"/>
    <mergeCell ref="A138:A139"/>
    <mergeCell ref="A106:P106"/>
    <mergeCell ref="A108:A109"/>
    <mergeCell ref="B108:B109"/>
    <mergeCell ref="C108:E108"/>
    <mergeCell ref="F108:F109"/>
    <mergeCell ref="G108:J108"/>
    <mergeCell ref="K108:N108"/>
    <mergeCell ref="O78:O79"/>
    <mergeCell ref="P78:P79"/>
    <mergeCell ref="A110:P110"/>
    <mergeCell ref="A92:P92"/>
    <mergeCell ref="A94:A95"/>
    <mergeCell ref="B94:B95"/>
    <mergeCell ref="C94:E94"/>
    <mergeCell ref="F94:F95"/>
    <mergeCell ref="G94:J94"/>
    <mergeCell ref="K94:N94"/>
    <mergeCell ref="A80:P80"/>
    <mergeCell ref="A96:P96"/>
    <mergeCell ref="A76:P76"/>
    <mergeCell ref="A78:A79"/>
    <mergeCell ref="B78:B79"/>
    <mergeCell ref="C78:E78"/>
    <mergeCell ref="F78:F79"/>
    <mergeCell ref="G78:J78"/>
    <mergeCell ref="K78:N78"/>
  </mergeCells>
  <printOptions/>
  <pageMargins left="0.39370079331436747" right="0.39370079331436747" top="0.39370079331436747" bottom="0.39370079331436747" header="0" footer="0"/>
  <pageSetup errors="blank" firstPageNumber="0" useFirstPageNumber="1" horizontalDpi="300" verticalDpi="300" orientation="landscape" paperSize="9" scale="68" r:id="rId1"/>
  <rowBreaks count="4" manualBreakCount="4">
    <brk id="30" max="255" man="1"/>
    <brk id="60" max="255" man="1"/>
    <brk id="89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2024-01-09T05:42:28Z</cp:lastPrinted>
  <dcterms:modified xsi:type="dcterms:W3CDTF">2024-01-09T05:42:50Z</dcterms:modified>
  <cp:category/>
  <cp:version/>
  <cp:contentType/>
  <cp:contentStatus/>
</cp:coreProperties>
</file>